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ugen\Downloads\"/>
    </mc:Choice>
  </mc:AlternateContent>
  <bookViews>
    <workbookView xWindow="0" yWindow="0" windowWidth="24576" windowHeight="10128" tabRatio="500" activeTab="5"/>
  </bookViews>
  <sheets>
    <sheet name="How to Use" sheetId="1" r:id="rId1"/>
    <sheet name="Dashboard" sheetId="2" r:id="rId2"/>
    <sheet name="Holdings" sheetId="3" r:id="rId3"/>
    <sheet name="Transactions" sheetId="4" r:id="rId4"/>
    <sheet name="Asset Allocation" sheetId="5" r:id="rId5"/>
    <sheet name="Performance Log" sheetId="6" r:id="rId6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8" i="6" l="1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D14" i="5"/>
  <c r="B13" i="5"/>
  <c r="B24" i="2" s="1"/>
  <c r="B12" i="5"/>
  <c r="B23" i="2" s="1"/>
  <c r="B11" i="5"/>
  <c r="B22" i="2" s="1"/>
  <c r="B10" i="5"/>
  <c r="B21" i="2" s="1"/>
  <c r="B9" i="5"/>
  <c r="B8" i="5"/>
  <c r="B19" i="2" s="1"/>
  <c r="B7" i="5"/>
  <c r="B18" i="2" s="1"/>
  <c r="B6" i="5"/>
  <c r="B17" i="2" s="1"/>
  <c r="B5" i="5"/>
  <c r="B14" i="5" s="1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B23" i="3"/>
  <c r="K20" i="3"/>
  <c r="I20" i="3"/>
  <c r="J20" i="3" s="1"/>
  <c r="H20" i="3"/>
  <c r="K19" i="3"/>
  <c r="J19" i="3"/>
  <c r="I19" i="3"/>
  <c r="H19" i="3"/>
  <c r="K18" i="3"/>
  <c r="I18" i="3"/>
  <c r="J18" i="3" s="1"/>
  <c r="H18" i="3"/>
  <c r="I17" i="3"/>
  <c r="J17" i="3" s="1"/>
  <c r="H17" i="3"/>
  <c r="K17" i="3" s="1"/>
  <c r="K16" i="3"/>
  <c r="I16" i="3"/>
  <c r="J16" i="3" s="1"/>
  <c r="H16" i="3"/>
  <c r="K15" i="3"/>
  <c r="J15" i="3"/>
  <c r="I15" i="3"/>
  <c r="H15" i="3"/>
  <c r="K14" i="3"/>
  <c r="I14" i="3"/>
  <c r="J14" i="3" s="1"/>
  <c r="H14" i="3"/>
  <c r="I13" i="3"/>
  <c r="J13" i="3" s="1"/>
  <c r="H13" i="3"/>
  <c r="K13" i="3" s="1"/>
  <c r="K12" i="3"/>
  <c r="I12" i="3"/>
  <c r="J12" i="3" s="1"/>
  <c r="H12" i="3"/>
  <c r="K11" i="3"/>
  <c r="J11" i="3"/>
  <c r="I11" i="3"/>
  <c r="H11" i="3"/>
  <c r="K10" i="3"/>
  <c r="I10" i="3"/>
  <c r="J10" i="3" s="1"/>
  <c r="H10" i="3"/>
  <c r="I9" i="3"/>
  <c r="J9" i="3" s="1"/>
  <c r="H9" i="3"/>
  <c r="K9" i="3" s="1"/>
  <c r="K8" i="3"/>
  <c r="I8" i="3"/>
  <c r="J8" i="3" s="1"/>
  <c r="H8" i="3"/>
  <c r="K7" i="3"/>
  <c r="J7" i="3"/>
  <c r="I7" i="3"/>
  <c r="H7" i="3"/>
  <c r="K6" i="3"/>
  <c r="I6" i="3"/>
  <c r="J6" i="3" s="1"/>
  <c r="H6" i="3"/>
  <c r="I5" i="3"/>
  <c r="J5" i="3" s="1"/>
  <c r="J22" i="3" s="1"/>
  <c r="H5" i="3"/>
  <c r="K5" i="3" s="1"/>
  <c r="A24" i="2"/>
  <c r="A23" i="2"/>
  <c r="A22" i="2"/>
  <c r="A21" i="2"/>
  <c r="B20" i="2"/>
  <c r="A20" i="2"/>
  <c r="A19" i="2"/>
  <c r="A18" i="2"/>
  <c r="A17" i="2"/>
  <c r="B16" i="2"/>
  <c r="A16" i="2"/>
  <c r="B10" i="2"/>
  <c r="B25" i="2" l="1"/>
  <c r="H22" i="3"/>
  <c r="I22" i="3"/>
  <c r="K22" i="3" l="1"/>
  <c r="B7" i="2"/>
  <c r="B9" i="2" s="1"/>
  <c r="F13" i="5"/>
  <c r="F12" i="5"/>
  <c r="F11" i="5"/>
  <c r="F10" i="5"/>
  <c r="F9" i="5"/>
  <c r="F8" i="5"/>
  <c r="F7" i="5"/>
  <c r="F6" i="5"/>
  <c r="F5" i="5"/>
  <c r="F14" i="5" s="1"/>
  <c r="L20" i="3"/>
  <c r="L16" i="3"/>
  <c r="L12" i="3"/>
  <c r="L8" i="3"/>
  <c r="L15" i="3"/>
  <c r="L7" i="3"/>
  <c r="C12" i="5"/>
  <c r="C11" i="5"/>
  <c r="C9" i="5"/>
  <c r="C7" i="5"/>
  <c r="C5" i="5"/>
  <c r="L10" i="3"/>
  <c r="L19" i="3"/>
  <c r="L11" i="3"/>
  <c r="C13" i="5"/>
  <c r="C10" i="5"/>
  <c r="C8" i="5"/>
  <c r="C6" i="5"/>
  <c r="L18" i="3"/>
  <c r="L14" i="3"/>
  <c r="L6" i="3"/>
  <c r="B6" i="2"/>
  <c r="L5" i="3"/>
  <c r="L17" i="3"/>
  <c r="L9" i="3"/>
  <c r="L13" i="3"/>
  <c r="E8" i="5" l="1"/>
  <c r="C19" i="2"/>
  <c r="E9" i="5"/>
  <c r="C20" i="2"/>
  <c r="E10" i="5"/>
  <c r="C21" i="2"/>
  <c r="C22" i="2"/>
  <c r="E11" i="5"/>
  <c r="L22" i="3"/>
  <c r="C24" i="2"/>
  <c r="E13" i="5"/>
  <c r="C14" i="5"/>
  <c r="E5" i="5"/>
  <c r="C16" i="2"/>
  <c r="E12" i="5"/>
  <c r="C23" i="2"/>
  <c r="B8" i="2"/>
  <c r="B12" i="2"/>
  <c r="E6" i="5"/>
  <c r="C17" i="2"/>
  <c r="C18" i="2"/>
  <c r="E7" i="5"/>
  <c r="C25" i="2" l="1"/>
</calcChain>
</file>

<file path=xl/sharedStrings.xml><?xml version="1.0" encoding="utf-8"?>
<sst xmlns="http://schemas.openxmlformats.org/spreadsheetml/2006/main" count="132" uniqueCount="119">
  <si>
    <t>INVESTMENT PORTFOLIO TRACKER</t>
  </si>
  <si>
    <t>IMPORTANT DISCLAIMER</t>
  </si>
  <si>
    <t>This spreadsheet is an educational tracking tool only. It is NOT investment advice,</t>
  </si>
  <si>
    <t>a recommendation to buy or sell any security, or a substitute for professional advice.</t>
  </si>
  <si>
    <t>All investing involves risk, including possible loss of capital. Past performance does not</t>
  </si>
  <si>
    <t>guarantee future results. Verify all figures and do your own research (or consult a licensed adviser).</t>
  </si>
  <si>
    <t>EUGENEMI PRINCIPLE: PROTECT FIRST. GROW SECOND.</t>
  </si>
  <si>
    <t>Only invest money you have already protected with an emergency fund and that is not needed</t>
  </si>
  <si>
    <t>for short-term goals or high-cost debt repayment. Long-term money has a different job from emergency money.</t>
  </si>
  <si>
    <t>COLOUR KEY</t>
  </si>
  <si>
    <t>• Yellow cells + blue text = INPUTS — type or paste your data here</t>
  </si>
  <si>
    <t>• Black text = FORMULAS — calculated automatically; do not overwrite</t>
  </si>
  <si>
    <t>• Green tint = gains / positive</t>
  </si>
  <si>
    <t>• Red tint = losses / caution</t>
  </si>
  <si>
    <t>• Gold tint = key totals</t>
  </si>
  <si>
    <t>SHEETS OVERVIEW</t>
  </si>
  <si>
    <t>1. Dashboard</t>
  </si>
  <si>
    <t xml:space="preserve">   Snapshot of total portfolio value, cost basis, unrealised gain/loss, and allocation summary.</t>
  </si>
  <si>
    <t xml:space="preserve">   Update the 'As of date' and review this sheet after updating Holdings and Prices.</t>
  </si>
  <si>
    <t>2. Holdings</t>
  </si>
  <si>
    <t xml:space="preserve">   Your current positions. Enter ticker/name, asset class, quantity, average cost, and current price.</t>
  </si>
  <si>
    <t xml:space="preserve">   Market value, cost basis, gain/loss, and weight % calculate automatically.</t>
  </si>
  <si>
    <t xml:space="preserve">   Asset class dropdown helps with allocation tracking.</t>
  </si>
  <si>
    <t>3. Transactions</t>
  </si>
  <si>
    <t xml:space="preserve">   Log every buy, sell, dividend, or contribution. This is your audit trail.</t>
  </si>
  <si>
    <t xml:space="preserve">   Use it to update average cost and quantity on the Holdings sheet.</t>
  </si>
  <si>
    <t>4. Asset Allocation</t>
  </si>
  <si>
    <t xml:space="preserve">   Summary by asset class with target % vs actual %. Helps you rebalance intentionally.</t>
  </si>
  <si>
    <t>5. Performance Log</t>
  </si>
  <si>
    <t xml:space="preserve">   Optional monthly snapshot of total portfolio value for simple progress tracking over time.</t>
  </si>
  <si>
    <t>HOW TO START</t>
  </si>
  <si>
    <t>1. Read the disclaimer above.</t>
  </si>
  <si>
    <t>2. Go to Holdings — add each position (quantity, avg cost, current price).</t>
  </si>
  <si>
    <t>3. Go to Transactions — log purchases so you have a history.</t>
  </si>
  <si>
    <t>4. Set target allocation % on the Asset Allocation sheet.</t>
  </si>
  <si>
    <t>5. Check Dashboard for totals and gain/loss.</t>
  </si>
  <si>
    <t>6. Update current prices periodically (manually) and review.</t>
  </si>
  <si>
    <t>TIPS</t>
  </si>
  <si>
    <t>• Keep emergency money separate — do not put it in this portfolio tracker as 'invested'.</t>
  </si>
  <si>
    <t>• Prefer diversified, low-cost vehicles when starting (e.g. broad index funds) if available in your market.</t>
  </si>
  <si>
    <t>• Fees and taxes matter — track them in the Notes columns.</t>
  </si>
  <si>
    <t>• Currency: enter all amounts in one consistent currency (or convert carefully).</t>
  </si>
  <si>
    <t>• This tool does not fetch live prices — update the Current Price column yourself.</t>
  </si>
  <si>
    <t>PORTFOLIO DASHBOARD</t>
  </si>
  <si>
    <t>Your First Salary Money System  ·  Protect first. Grow second.</t>
  </si>
  <si>
    <t>As of date:</t>
  </si>
  <si>
    <t>Base currency:</t>
  </si>
  <si>
    <t>KEY METRICS</t>
  </si>
  <si>
    <t>Total Market Value</t>
  </si>
  <si>
    <t>Total Cost Basis</t>
  </si>
  <si>
    <t>Unrealised Gain / Loss $</t>
  </si>
  <si>
    <t>Unrealised Gain / Loss %</t>
  </si>
  <si>
    <t>Number of Holdings</t>
  </si>
  <si>
    <t>Cash / Uninvested (enter)</t>
  </si>
  <si>
    <t>Total Portfolio (Invested + Cash)</t>
  </si>
  <si>
    <t>ALLOCATION SNAPSHOT (from Asset Allocation sheet)</t>
  </si>
  <si>
    <t>Asset Class</t>
  </si>
  <si>
    <t>Actual $</t>
  </si>
  <si>
    <t>Actual %</t>
  </si>
  <si>
    <t>TOTAL</t>
  </si>
  <si>
    <t>QUICK NOTES / NEXT ACTIONS</t>
  </si>
  <si>
    <t>Reminder: Update Current Prices on the Holdings sheet before relying on Dashboard figures. This tracker does not pull live market data.</t>
  </si>
  <si>
    <t>HOLDINGS REGISTER</t>
  </si>
  <si>
    <t>Enter each position once. Update Current Price regularly. Market Value, Gain/Loss and Weight calculate automatically.</t>
  </si>
  <si>
    <t>Ticker / ID</t>
  </si>
  <si>
    <t>Name / Description</t>
  </si>
  <si>
    <t>Account</t>
  </si>
  <si>
    <t>Quantity</t>
  </si>
  <si>
    <t>Avg Cost / Unit</t>
  </si>
  <si>
    <t>Current Price</t>
  </si>
  <si>
    <t>Cost Basis</t>
  </si>
  <si>
    <t>Market Value</t>
  </si>
  <si>
    <t>Gain/Loss $</t>
  </si>
  <si>
    <t>Gain/Loss %</t>
  </si>
  <si>
    <t>Weight %</t>
  </si>
  <si>
    <t>Notes</t>
  </si>
  <si>
    <t>TOTALS</t>
  </si>
  <si>
    <t>Holdings count (non-blank tickers):</t>
  </si>
  <si>
    <t>Instructions: Fill yellow cells. Asset Class uses dropdown. Weight % is relative to Total Market Value (I22).</t>
  </si>
  <si>
    <t>Cost Basis = Quantity × Avg Cost/Unit. Market Value = Quantity × Current Price. Update prices from your broker or reliable quote source.</t>
  </si>
  <si>
    <t>TRANSACTION LOG</t>
  </si>
  <si>
    <t>Record buys, sells, dividends, contributions and fees. Use this history to keep Holdings quantities and average costs accurate.</t>
  </si>
  <si>
    <t>Date</t>
  </si>
  <si>
    <t>Type</t>
  </si>
  <si>
    <t>Ticker / Name</t>
  </si>
  <si>
    <t>Price / Unit</t>
  </si>
  <si>
    <t>Fees</t>
  </si>
  <si>
    <t>Total Amount</t>
  </si>
  <si>
    <t>Currency</t>
  </si>
  <si>
    <t>Broker</t>
  </si>
  <si>
    <t>Tip: After logging buys/sells, update Quantity and Avg Cost on the Holdings sheet. Dividends can be logged here for income tracking even if reinvested.</t>
  </si>
  <si>
    <t>Type dropdown: Buy | Sell | Dividend | Contribution | Withdrawal | Fee | Split | Other</t>
  </si>
  <si>
    <t>ASSET ALLOCATION</t>
  </si>
  <si>
    <t>Compare your actual mix to your target. Rebalance only when it serves your plan — not every small drift.</t>
  </si>
  <si>
    <t>Target %</t>
  </si>
  <si>
    <t>Diff %</t>
  </si>
  <si>
    <t>Target $</t>
  </si>
  <si>
    <t>Action / Notes</t>
  </si>
  <si>
    <t>Equity</t>
  </si>
  <si>
    <t>Bond</t>
  </si>
  <si>
    <t>ETF/Index Fund</t>
  </si>
  <si>
    <t>Mutual Fund</t>
  </si>
  <si>
    <t>REIT</t>
  </si>
  <si>
    <t>Commodity</t>
  </si>
  <si>
    <t>Crypto</t>
  </si>
  <si>
    <t>Cash Equivalent</t>
  </si>
  <si>
    <t>Other</t>
  </si>
  <si>
    <t>Target % should sum to 100%. Actual $ is pulled from Holdings by Asset Class. Diff % = Actual − Target (positive = overweight).</t>
  </si>
  <si>
    <t>Example starter targets (illustrative only, not advice): broad equity/index 60–80%, bonds 10–30%, cash equivalent 5–15% — adjust for your age, goals, and risk tolerance.</t>
  </si>
  <si>
    <t>PERFORMANCE LOG (MONTHLY SNAPSHOTS)</t>
  </si>
  <si>
    <t>Once a month, copy your Dashboard totals here. Builds a simple history of portfolio value over time.</t>
  </si>
  <si>
    <t>Month</t>
  </si>
  <si>
    <t>Cash</t>
  </si>
  <si>
    <t>Suggested process: On the 1st of each month, note Total Market Value and Cost Basis from Dashboard, then paste into a new row here.</t>
  </si>
  <si>
    <t>This is not a time-weighted return calculator. For rigorous performance measurement, use your broker reports or dedicated portfolio software.</t>
  </si>
  <si>
    <t>Your First Salary Money System  ·  WealthForge</t>
  </si>
  <si>
    <t>Questions: eshitemieugene@gmail.com  ·  WealthForge</t>
  </si>
  <si>
    <t>WealthForge  ·  eshitemieugene@gmail.com  ·  Educational use only</t>
  </si>
  <si>
    <t>WealthForge  ·  eshitemieugene@gmail.com  ·  Educational tracking tool only — not investment advice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</si>
</sst>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yyyy\-mm\-dd"/>
    <numFmt numFmtId="165" formatCode="#,##0.00;\(#,##0.00\);\-"/>
    <numFmt numFmtId="166" formatCode="0.0%"/>
    <numFmt numFmtId="167" formatCode="#,##0.####;\(#,##0.####\);\-"/>
    <numFmt numFmtId="168" formatCode="yyyy\-mm"/>
  </numFmts>
  <fonts count="10" x14ac:knownFonts="1">
    <font>
      <sz val="11"/>
      <color theme="1"/>
      <name val="Calibri"/>
      <family val="2"/>
      <charset val="1"/>
    </font>
    <font>
      <b/>
      <sz val="16"/>
      <color rgb="FF1A365D"/>
      <name val="Arial"/>
      <charset val="1"/>
    </font>
    <font>
      <sz val="8"/>
      <color rgb="FF4A5568"/>
      <name val="Arial"/>
      <charset val="1"/>
    </font>
    <font>
      <sz val="9"/>
      <color rgb="FF1A202C"/>
      <name val="Arial"/>
      <charset val="1"/>
    </font>
    <font>
      <b/>
      <sz val="11"/>
      <color rgb="FF1A365D"/>
      <name val="Arial"/>
      <charset val="1"/>
    </font>
    <font>
      <b/>
      <sz val="9"/>
      <color rgb="FF1A365D"/>
      <name val="Arial"/>
      <charset val="1"/>
    </font>
    <font>
      <sz val="9"/>
      <color rgb="FF0000FF"/>
      <name val="Arial"/>
      <charset val="1"/>
    </font>
    <font>
      <sz val="9"/>
      <color rgb="FF000000"/>
      <name val="Arial"/>
      <charset val="1"/>
    </font>
    <font>
      <b/>
      <sz val="9"/>
      <color rgb="FFFFFFFF"/>
      <name val="Arial"/>
      <charset val="1"/>
    </font>
    <font>
      <i/>
      <sz val="8"/>
      <color rgb="FF4A5568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FEFCBF"/>
        <bgColor rgb="FFFFFF99"/>
      </patternFill>
    </fill>
    <fill>
      <patternFill patternType="solid">
        <fgColor rgb="FFEBF8FF"/>
        <bgColor rgb="FFFFFFFF"/>
      </patternFill>
    </fill>
    <fill>
      <patternFill patternType="solid">
        <fgColor rgb="FFC6F6D5"/>
        <bgColor rgb="FFCCFFFF"/>
      </patternFill>
    </fill>
    <fill>
      <patternFill patternType="solid">
        <fgColor rgb="FF2B6CB0"/>
        <bgColor rgb="FF3366FF"/>
      </patternFill>
    </fill>
    <fill>
      <patternFill patternType="solid">
        <fgColor rgb="FFFFFFFF"/>
        <bgColor rgb="FFEBF8FF"/>
      </patternFill>
    </fill>
  </fills>
  <borders count="2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/>
    <xf numFmtId="0" fontId="9" fillId="0" borderId="0" xfId="0" applyFont="1" applyBorder="1"/>
    <xf numFmtId="0" fontId="0" fillId="2" borderId="1" xfId="0" applyFill="1" applyBorder="1"/>
    <xf numFmtId="0" fontId="4" fillId="3" borderId="0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6" fillId="2" borderId="1" xfId="0" applyNumberFormat="1" applyFont="1" applyFill="1" applyBorder="1"/>
    <xf numFmtId="0" fontId="6" fillId="2" borderId="1" xfId="0" applyFont="1" applyFill="1" applyBorder="1"/>
    <xf numFmtId="0" fontId="5" fillId="0" borderId="1" xfId="0" applyFont="1" applyBorder="1"/>
    <xf numFmtId="165" fontId="7" fillId="2" borderId="1" xfId="0" applyNumberFormat="1" applyFont="1" applyFill="1" applyBorder="1" applyAlignment="1">
      <alignment horizontal="right" vertical="center"/>
    </xf>
    <xf numFmtId="0" fontId="3" fillId="0" borderId="1" xfId="0" applyFont="1" applyBorder="1"/>
    <xf numFmtId="165" fontId="7" fillId="0" borderId="1" xfId="0" applyNumberFormat="1" applyFont="1" applyBorder="1" applyAlignment="1">
      <alignment horizontal="right" vertical="center"/>
    </xf>
    <xf numFmtId="165" fontId="7" fillId="4" borderId="1" xfId="0" applyNumberFormat="1" applyFont="1" applyFill="1" applyBorder="1" applyAlignment="1">
      <alignment horizontal="right" vertical="center"/>
    </xf>
    <xf numFmtId="166" fontId="7" fillId="4" borderId="1" xfId="0" applyNumberFormat="1" applyFont="1" applyFill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0" applyNumberFormat="1" applyFont="1" applyBorder="1"/>
    <xf numFmtId="166" fontId="7" fillId="0" borderId="1" xfId="0" applyNumberFormat="1" applyFont="1" applyBorder="1"/>
    <xf numFmtId="0" fontId="5" fillId="2" borderId="1" xfId="0" applyFont="1" applyFill="1" applyBorder="1"/>
    <xf numFmtId="165" fontId="7" fillId="2" borderId="1" xfId="0" applyNumberFormat="1" applyFont="1" applyFill="1" applyBorder="1"/>
    <xf numFmtId="166" fontId="7" fillId="2" borderId="1" xfId="0" applyNumberFormat="1" applyFont="1" applyFill="1" applyBorder="1"/>
    <xf numFmtId="0" fontId="0" fillId="2" borderId="1" xfId="0" applyFill="1" applyBorder="1"/>
    <xf numFmtId="167" fontId="6" fillId="2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5" fillId="0" borderId="1" xfId="0" applyFont="1" applyBorder="1" applyAlignment="1">
      <alignment horizontal="left" vertical="center" wrapText="1"/>
    </xf>
    <xf numFmtId="166" fontId="6" fillId="2" borderId="1" xfId="0" applyNumberFormat="1" applyFont="1" applyFill="1" applyBorder="1" applyAlignment="1">
      <alignment horizontal="right" vertical="center"/>
    </xf>
    <xf numFmtId="168" fontId="6" fillId="2" borderId="1" xfId="0" applyNumberFormat="1" applyFont="1" applyFill="1" applyBorder="1"/>
    <xf numFmtId="166" fontId="7" fillId="6" borderId="1" xfId="0" applyNumberFormat="1" applyFont="1" applyFill="1" applyBorder="1"/>
  </cellXfs>
  <cellStyles count="1">
    <cellStyle name="Normal" xfId="0" builtinId="0"/>
  </cellStyles>
  <dxfs count="2">
    <dxf>
      <fill>
        <patternFill>
          <bgColor rgb="FFFED7D7"/>
        </patternFill>
      </fill>
    </dxf>
    <dxf>
      <fill>
        <patternFill>
          <bgColor rgb="FFC6F6D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CBF"/>
      <rgbColor rgb="FFEBF8FF"/>
      <rgbColor rgb="FF660066"/>
      <rgbColor rgb="FFFF8080"/>
      <rgbColor rgb="FF2B6CB0"/>
      <rgbColor rgb="FFCB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F6D5"/>
      <rgbColor rgb="FFFFFF99"/>
      <rgbColor rgb="FF99CCFF"/>
      <rgbColor rgb="FFFF99CC"/>
      <rgbColor rgb="FFCC99FF"/>
      <rgbColor rgb="FFFED7D7"/>
      <rgbColor rgb="FF3366FF"/>
      <rgbColor rgb="FF33CCCC"/>
      <rgbColor rgb="FF99CC00"/>
      <rgbColor rgb="FFFFCC00"/>
      <rgbColor rgb="FFFF9900"/>
      <rgbColor rgb="FFFF6600"/>
      <rgbColor rgb="FF4A5568"/>
      <rgbColor rgb="FF969696"/>
      <rgbColor rgb="FF1A365D"/>
      <rgbColor rgb="FF339966"/>
      <rgbColor rgb="FF003300"/>
      <rgbColor rgb="FF333300"/>
      <rgbColor rgb="FF993300"/>
      <rgbColor rgb="FF993366"/>
      <rgbColor rgb="FF333399"/>
      <rgbColor rgb="FF1A20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topLeftCell="A38" zoomScaleNormal="100" workbookViewId="0">
      <selection activeCell="A59" sqref="A59"/>
    </sheetView>
  </sheetViews>
  <sheetFormatPr defaultColWidth="8.6640625" defaultRowHeight="14.4" x14ac:dyDescent="0.3"/>
  <cols>
    <col min="1" max="1" width="85" customWidth="1"/>
  </cols>
  <sheetData>
    <row r="1" spans="1:1" ht="21" x14ac:dyDescent="0.4">
      <c r="A1" s="7" t="s">
        <v>0</v>
      </c>
    </row>
    <row r="2" spans="1:1" x14ac:dyDescent="0.3">
      <c r="A2" s="8" t="s">
        <v>115</v>
      </c>
    </row>
    <row r="4" spans="1:1" x14ac:dyDescent="0.3">
      <c r="A4" s="9"/>
    </row>
    <row r="5" spans="1:1" x14ac:dyDescent="0.3">
      <c r="A5" s="10" t="s">
        <v>1</v>
      </c>
    </row>
    <row r="6" spans="1:1" x14ac:dyDescent="0.3">
      <c r="A6" s="9" t="s">
        <v>2</v>
      </c>
    </row>
    <row r="7" spans="1:1" x14ac:dyDescent="0.3">
      <c r="A7" s="9" t="s">
        <v>3</v>
      </c>
    </row>
    <row r="8" spans="1:1" x14ac:dyDescent="0.3">
      <c r="A8" s="9" t="s">
        <v>4</v>
      </c>
    </row>
    <row r="9" spans="1:1" x14ac:dyDescent="0.3">
      <c r="A9" s="9" t="s">
        <v>5</v>
      </c>
    </row>
    <row r="10" spans="1:1" x14ac:dyDescent="0.3">
      <c r="A10" s="9"/>
    </row>
    <row r="11" spans="1:1" x14ac:dyDescent="0.3">
      <c r="A11" s="10" t="s">
        <v>6</v>
      </c>
    </row>
    <row r="12" spans="1:1" x14ac:dyDescent="0.3">
      <c r="A12" s="9" t="s">
        <v>7</v>
      </c>
    </row>
    <row r="13" spans="1:1" x14ac:dyDescent="0.3">
      <c r="A13" s="9" t="s">
        <v>8</v>
      </c>
    </row>
    <row r="14" spans="1:1" x14ac:dyDescent="0.3">
      <c r="A14" s="9"/>
    </row>
    <row r="15" spans="1:1" x14ac:dyDescent="0.3">
      <c r="A15" s="10" t="s">
        <v>9</v>
      </c>
    </row>
    <row r="16" spans="1:1" x14ac:dyDescent="0.3">
      <c r="A16" s="9" t="s">
        <v>10</v>
      </c>
    </row>
    <row r="17" spans="1:1" x14ac:dyDescent="0.3">
      <c r="A17" s="9" t="s">
        <v>11</v>
      </c>
    </row>
    <row r="18" spans="1:1" x14ac:dyDescent="0.3">
      <c r="A18" s="9" t="s">
        <v>12</v>
      </c>
    </row>
    <row r="19" spans="1:1" x14ac:dyDescent="0.3">
      <c r="A19" s="9" t="s">
        <v>13</v>
      </c>
    </row>
    <row r="20" spans="1:1" x14ac:dyDescent="0.3">
      <c r="A20" s="9" t="s">
        <v>14</v>
      </c>
    </row>
    <row r="21" spans="1:1" x14ac:dyDescent="0.3">
      <c r="A21" s="9"/>
    </row>
    <row r="22" spans="1:1" x14ac:dyDescent="0.3">
      <c r="A22" s="10" t="s">
        <v>15</v>
      </c>
    </row>
    <row r="23" spans="1:1" x14ac:dyDescent="0.3">
      <c r="A23" s="9"/>
    </row>
    <row r="24" spans="1:1" x14ac:dyDescent="0.3">
      <c r="A24" s="11" t="s">
        <v>16</v>
      </c>
    </row>
    <row r="25" spans="1:1" x14ac:dyDescent="0.3">
      <c r="A25" s="9" t="s">
        <v>17</v>
      </c>
    </row>
    <row r="26" spans="1:1" x14ac:dyDescent="0.3">
      <c r="A26" s="9" t="s">
        <v>18</v>
      </c>
    </row>
    <row r="27" spans="1:1" x14ac:dyDescent="0.3">
      <c r="A27" s="9"/>
    </row>
    <row r="28" spans="1:1" x14ac:dyDescent="0.3">
      <c r="A28" s="11" t="s">
        <v>19</v>
      </c>
    </row>
    <row r="29" spans="1:1" x14ac:dyDescent="0.3">
      <c r="A29" s="9" t="s">
        <v>20</v>
      </c>
    </row>
    <row r="30" spans="1:1" x14ac:dyDescent="0.3">
      <c r="A30" s="9" t="s">
        <v>21</v>
      </c>
    </row>
    <row r="31" spans="1:1" x14ac:dyDescent="0.3">
      <c r="A31" s="9" t="s">
        <v>22</v>
      </c>
    </row>
    <row r="32" spans="1:1" x14ac:dyDescent="0.3">
      <c r="A32" s="9"/>
    </row>
    <row r="33" spans="1:1" x14ac:dyDescent="0.3">
      <c r="A33" s="11" t="s">
        <v>23</v>
      </c>
    </row>
    <row r="34" spans="1:1" x14ac:dyDescent="0.3">
      <c r="A34" s="9" t="s">
        <v>24</v>
      </c>
    </row>
    <row r="35" spans="1:1" x14ac:dyDescent="0.3">
      <c r="A35" s="9" t="s">
        <v>25</v>
      </c>
    </row>
    <row r="36" spans="1:1" x14ac:dyDescent="0.3">
      <c r="A36" s="9"/>
    </row>
    <row r="37" spans="1:1" x14ac:dyDescent="0.3">
      <c r="A37" s="11" t="s">
        <v>26</v>
      </c>
    </row>
    <row r="38" spans="1:1" x14ac:dyDescent="0.3">
      <c r="A38" s="9" t="s">
        <v>27</v>
      </c>
    </row>
    <row r="39" spans="1:1" x14ac:dyDescent="0.3">
      <c r="A39" s="9"/>
    </row>
    <row r="40" spans="1:1" x14ac:dyDescent="0.3">
      <c r="A40" s="11" t="s">
        <v>28</v>
      </c>
    </row>
    <row r="41" spans="1:1" x14ac:dyDescent="0.3">
      <c r="A41" s="9" t="s">
        <v>29</v>
      </c>
    </row>
    <row r="42" spans="1:1" x14ac:dyDescent="0.3">
      <c r="A42" s="9"/>
    </row>
    <row r="43" spans="1:1" x14ac:dyDescent="0.3">
      <c r="A43" s="10" t="s">
        <v>30</v>
      </c>
    </row>
    <row r="44" spans="1:1" x14ac:dyDescent="0.3">
      <c r="A44" s="11" t="s">
        <v>31</v>
      </c>
    </row>
    <row r="45" spans="1:1" x14ac:dyDescent="0.3">
      <c r="A45" s="11" t="s">
        <v>32</v>
      </c>
    </row>
    <row r="46" spans="1:1" x14ac:dyDescent="0.3">
      <c r="A46" s="11" t="s">
        <v>33</v>
      </c>
    </row>
    <row r="47" spans="1:1" x14ac:dyDescent="0.3">
      <c r="A47" s="11" t="s">
        <v>34</v>
      </c>
    </row>
    <row r="48" spans="1:1" x14ac:dyDescent="0.3">
      <c r="A48" s="11" t="s">
        <v>35</v>
      </c>
    </row>
    <row r="49" spans="1:1" x14ac:dyDescent="0.3">
      <c r="A49" s="9" t="s">
        <v>36</v>
      </c>
    </row>
    <row r="50" spans="1:1" x14ac:dyDescent="0.3">
      <c r="A50" s="9"/>
    </row>
    <row r="51" spans="1:1" x14ac:dyDescent="0.3">
      <c r="A51" s="10" t="s">
        <v>37</v>
      </c>
    </row>
    <row r="52" spans="1:1" x14ac:dyDescent="0.3">
      <c r="A52" s="9" t="s">
        <v>38</v>
      </c>
    </row>
    <row r="53" spans="1:1" x14ac:dyDescent="0.3">
      <c r="A53" s="9" t="s">
        <v>39</v>
      </c>
    </row>
    <row r="54" spans="1:1" x14ac:dyDescent="0.3">
      <c r="A54" s="9" t="s">
        <v>40</v>
      </c>
    </row>
    <row r="55" spans="1:1" x14ac:dyDescent="0.3">
      <c r="A55" s="9" t="s">
        <v>41</v>
      </c>
    </row>
    <row r="56" spans="1:1" x14ac:dyDescent="0.3">
      <c r="A56" s="9" t="s">
        <v>42</v>
      </c>
    </row>
    <row r="57" spans="1:1" x14ac:dyDescent="0.3">
      <c r="A57" s="9"/>
    </row>
    <row r="58" spans="1:1" x14ac:dyDescent="0.3">
      <c r="A58" s="9" t="s">
        <v>116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14" zoomScaleNormal="100" workbookViewId="0">
      <selection activeCell="E26" sqref="E26"/>
    </sheetView>
  </sheetViews>
  <sheetFormatPr defaultColWidth="8.6640625" defaultRowHeight="14.4" x14ac:dyDescent="0.3"/>
  <cols>
    <col min="1" max="1" width="28" customWidth="1"/>
    <col min="2" max="6" width="16" customWidth="1"/>
    <col min="7" max="7" width="18" customWidth="1"/>
  </cols>
  <sheetData>
    <row r="1" spans="1:7" ht="19.649999999999999" customHeight="1" x14ac:dyDescent="0.3">
      <c r="A1" s="6" t="s">
        <v>43</v>
      </c>
      <c r="B1" s="6"/>
      <c r="C1" s="6"/>
      <c r="D1" s="6"/>
      <c r="E1" s="6"/>
      <c r="F1" s="6"/>
      <c r="G1" s="6"/>
    </row>
    <row r="2" spans="1:7" ht="15" customHeight="1" x14ac:dyDescent="0.3">
      <c r="A2" s="5" t="s">
        <v>44</v>
      </c>
      <c r="B2" s="5"/>
      <c r="C2" s="5"/>
      <c r="D2" s="5"/>
      <c r="E2" s="5"/>
      <c r="F2" s="5"/>
      <c r="G2" s="5"/>
    </row>
    <row r="3" spans="1:7" x14ac:dyDescent="0.3">
      <c r="A3" s="11" t="s">
        <v>45</v>
      </c>
      <c r="B3" s="12"/>
      <c r="C3" s="11" t="s">
        <v>46</v>
      </c>
      <c r="D3" s="13"/>
    </row>
    <row r="5" spans="1:7" x14ac:dyDescent="0.3">
      <c r="A5" s="4" t="s">
        <v>47</v>
      </c>
      <c r="B5" s="4"/>
    </row>
    <row r="6" spans="1:7" x14ac:dyDescent="0.3">
      <c r="A6" s="14" t="s">
        <v>48</v>
      </c>
      <c r="B6" s="15">
        <f>Holdings!I22</f>
        <v>0</v>
      </c>
    </row>
    <row r="7" spans="1:7" x14ac:dyDescent="0.3">
      <c r="A7" s="16" t="s">
        <v>49</v>
      </c>
      <c r="B7" s="17">
        <f>Holdings!H22</f>
        <v>0</v>
      </c>
    </row>
    <row r="8" spans="1:7" x14ac:dyDescent="0.3">
      <c r="A8" s="14" t="s">
        <v>50</v>
      </c>
      <c r="B8" s="18">
        <f>B6-B7</f>
        <v>0</v>
      </c>
    </row>
    <row r="9" spans="1:7" x14ac:dyDescent="0.3">
      <c r="A9" s="16" t="s">
        <v>51</v>
      </c>
      <c r="B9" s="19">
        <f>IF(B7=0,0,B8/B7)</f>
        <v>0</v>
      </c>
    </row>
    <row r="10" spans="1:7" x14ac:dyDescent="0.3">
      <c r="A10" s="16" t="s">
        <v>52</v>
      </c>
      <c r="B10" s="20">
        <f>Holdings!B23</f>
        <v>0</v>
      </c>
    </row>
    <row r="11" spans="1:7" x14ac:dyDescent="0.3">
      <c r="A11" s="16" t="s">
        <v>53</v>
      </c>
      <c r="B11" s="21">
        <v>0</v>
      </c>
    </row>
    <row r="12" spans="1:7" x14ac:dyDescent="0.3">
      <c r="A12" s="14" t="s">
        <v>54</v>
      </c>
      <c r="B12" s="15">
        <f>B6+B11</f>
        <v>0</v>
      </c>
    </row>
    <row r="14" spans="1:7" x14ac:dyDescent="0.3">
      <c r="A14" s="4" t="s">
        <v>55</v>
      </c>
      <c r="B14" s="4"/>
      <c r="C14" s="4"/>
    </row>
    <row r="15" spans="1:7" x14ac:dyDescent="0.3">
      <c r="A15" s="22" t="s">
        <v>56</v>
      </c>
      <c r="B15" s="22" t="s">
        <v>57</v>
      </c>
      <c r="C15" s="22" t="s">
        <v>58</v>
      </c>
    </row>
    <row r="16" spans="1:7" x14ac:dyDescent="0.3">
      <c r="A16" s="23" t="str">
        <f>'Asset Allocation'!A5</f>
        <v>Equity</v>
      </c>
      <c r="B16" s="24">
        <f>'Asset Allocation'!B5</f>
        <v>0</v>
      </c>
      <c r="C16" s="25">
        <f>'Asset Allocation'!C5</f>
        <v>0</v>
      </c>
    </row>
    <row r="17" spans="1:7" x14ac:dyDescent="0.3">
      <c r="A17" s="23" t="str">
        <f>'Asset Allocation'!A6</f>
        <v>Bond</v>
      </c>
      <c r="B17" s="24">
        <f>'Asset Allocation'!B6</f>
        <v>0</v>
      </c>
      <c r="C17" s="25">
        <f>'Asset Allocation'!C6</f>
        <v>0</v>
      </c>
    </row>
    <row r="18" spans="1:7" x14ac:dyDescent="0.3">
      <c r="A18" s="23" t="str">
        <f>'Asset Allocation'!A7</f>
        <v>ETF/Index Fund</v>
      </c>
      <c r="B18" s="24">
        <f>'Asset Allocation'!B7</f>
        <v>0</v>
      </c>
      <c r="C18" s="25">
        <f>'Asset Allocation'!C7</f>
        <v>0</v>
      </c>
    </row>
    <row r="19" spans="1:7" x14ac:dyDescent="0.3">
      <c r="A19" s="23" t="str">
        <f>'Asset Allocation'!A8</f>
        <v>Mutual Fund</v>
      </c>
      <c r="B19" s="24">
        <f>'Asset Allocation'!B8</f>
        <v>0</v>
      </c>
      <c r="C19" s="25">
        <f>'Asset Allocation'!C8</f>
        <v>0</v>
      </c>
    </row>
    <row r="20" spans="1:7" x14ac:dyDescent="0.3">
      <c r="A20" s="23" t="str">
        <f>'Asset Allocation'!A9</f>
        <v>REIT</v>
      </c>
      <c r="B20" s="24">
        <f>'Asset Allocation'!B9</f>
        <v>0</v>
      </c>
      <c r="C20" s="25">
        <f>'Asset Allocation'!C9</f>
        <v>0</v>
      </c>
    </row>
    <row r="21" spans="1:7" x14ac:dyDescent="0.3">
      <c r="A21" s="23" t="str">
        <f>'Asset Allocation'!A10</f>
        <v>Commodity</v>
      </c>
      <c r="B21" s="24">
        <f>'Asset Allocation'!B10</f>
        <v>0</v>
      </c>
      <c r="C21" s="25">
        <f>'Asset Allocation'!C10</f>
        <v>0</v>
      </c>
    </row>
    <row r="22" spans="1:7" x14ac:dyDescent="0.3">
      <c r="A22" s="23" t="str">
        <f>'Asset Allocation'!A11</f>
        <v>Crypto</v>
      </c>
      <c r="B22" s="24">
        <f>'Asset Allocation'!B11</f>
        <v>0</v>
      </c>
      <c r="C22" s="25">
        <f>'Asset Allocation'!C11</f>
        <v>0</v>
      </c>
    </row>
    <row r="23" spans="1:7" x14ac:dyDescent="0.3">
      <c r="A23" s="23" t="str">
        <f>'Asset Allocation'!A12</f>
        <v>Cash Equivalent</v>
      </c>
      <c r="B23" s="24">
        <f>'Asset Allocation'!B12</f>
        <v>0</v>
      </c>
      <c r="C23" s="25">
        <f>'Asset Allocation'!C12</f>
        <v>0</v>
      </c>
    </row>
    <row r="24" spans="1:7" x14ac:dyDescent="0.3">
      <c r="A24" s="23" t="str">
        <f>'Asset Allocation'!A13</f>
        <v>Other</v>
      </c>
      <c r="B24" s="24">
        <f>'Asset Allocation'!B13</f>
        <v>0</v>
      </c>
      <c r="C24" s="25">
        <f>'Asset Allocation'!C13</f>
        <v>0</v>
      </c>
    </row>
    <row r="25" spans="1:7" x14ac:dyDescent="0.3">
      <c r="A25" s="26" t="s">
        <v>59</v>
      </c>
      <c r="B25" s="27">
        <f>SUM(B16:B24)</f>
        <v>0</v>
      </c>
      <c r="C25" s="28">
        <f>SUM(C16:C24)</f>
        <v>0</v>
      </c>
    </row>
    <row r="27" spans="1:7" x14ac:dyDescent="0.3">
      <c r="A27" s="4" t="s">
        <v>60</v>
      </c>
      <c r="B27" s="4"/>
      <c r="C27" s="4"/>
      <c r="D27" s="4"/>
      <c r="E27" s="4"/>
      <c r="F27" s="4"/>
      <c r="G27" s="4"/>
    </row>
    <row r="28" spans="1:7" x14ac:dyDescent="0.3">
      <c r="A28" s="3"/>
      <c r="B28" s="3"/>
      <c r="C28" s="3"/>
      <c r="D28" s="3"/>
      <c r="E28" s="3"/>
      <c r="F28" s="3"/>
      <c r="G28" s="3"/>
    </row>
    <row r="29" spans="1:7" x14ac:dyDescent="0.3">
      <c r="A29" s="3"/>
      <c r="B29" s="3"/>
      <c r="C29" s="3"/>
      <c r="D29" s="3"/>
      <c r="E29" s="3"/>
      <c r="F29" s="3"/>
      <c r="G29" s="3"/>
    </row>
    <row r="30" spans="1:7" x14ac:dyDescent="0.3">
      <c r="A30" s="3"/>
      <c r="B30" s="3"/>
      <c r="C30" s="3"/>
      <c r="D30" s="3"/>
      <c r="E30" s="3"/>
      <c r="F30" s="3"/>
      <c r="G30" s="3"/>
    </row>
    <row r="31" spans="1:7" x14ac:dyDescent="0.3">
      <c r="A31" s="3"/>
      <c r="B31" s="3"/>
      <c r="C31" s="3"/>
      <c r="D31" s="3"/>
      <c r="E31" s="3"/>
      <c r="F31" s="3"/>
      <c r="G31" s="3"/>
    </row>
    <row r="33" spans="1:7" x14ac:dyDescent="0.3">
      <c r="A33" s="2" t="s">
        <v>61</v>
      </c>
      <c r="B33" s="2"/>
      <c r="C33" s="2"/>
      <c r="D33" s="2"/>
      <c r="E33" s="2"/>
      <c r="F33" s="2"/>
      <c r="G33" s="2"/>
    </row>
    <row r="34" spans="1:7" ht="15" customHeight="1" x14ac:dyDescent="0.3">
      <c r="A34" s="5" t="s">
        <v>117</v>
      </c>
      <c r="B34" s="5"/>
      <c r="C34" s="5"/>
      <c r="D34" s="5"/>
      <c r="E34" s="5"/>
      <c r="F34" s="5"/>
      <c r="G34" s="5"/>
    </row>
  </sheetData>
  <mergeCells count="11">
    <mergeCell ref="A34:G34"/>
    <mergeCell ref="A28:G28"/>
    <mergeCell ref="A29:G29"/>
    <mergeCell ref="A30:G30"/>
    <mergeCell ref="A31:G31"/>
    <mergeCell ref="A33:G33"/>
    <mergeCell ref="A1:G1"/>
    <mergeCell ref="A2:G2"/>
    <mergeCell ref="A5:B5"/>
    <mergeCell ref="A14:C14"/>
    <mergeCell ref="A27:G2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ColWidth="8.6640625" defaultRowHeight="14.4" x14ac:dyDescent="0.3"/>
  <cols>
    <col min="1" max="1" width="14" customWidth="1"/>
    <col min="2" max="2" width="22" customWidth="1"/>
    <col min="3" max="3" width="14" customWidth="1"/>
    <col min="4" max="8" width="12" customWidth="1"/>
    <col min="9" max="9" width="14" customWidth="1"/>
    <col min="10" max="10" width="12" customWidth="1"/>
    <col min="11" max="11" width="14" customWidth="1"/>
    <col min="12" max="12" width="12" customWidth="1"/>
    <col min="13" max="13" width="18" customWidth="1"/>
  </cols>
  <sheetData>
    <row r="1" spans="1:13" ht="19.649999999999999" customHeight="1" x14ac:dyDescent="0.3">
      <c r="A1" s="6" t="s">
        <v>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 x14ac:dyDescent="0.3">
      <c r="A2" s="5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4" spans="1:13" ht="24" x14ac:dyDescent="0.3">
      <c r="A4" s="22" t="s">
        <v>64</v>
      </c>
      <c r="B4" s="22" t="s">
        <v>65</v>
      </c>
      <c r="C4" s="22" t="s">
        <v>56</v>
      </c>
      <c r="D4" s="22" t="s">
        <v>66</v>
      </c>
      <c r="E4" s="22" t="s">
        <v>67</v>
      </c>
      <c r="F4" s="22" t="s">
        <v>68</v>
      </c>
      <c r="G4" s="22" t="s">
        <v>69</v>
      </c>
      <c r="H4" s="22" t="s">
        <v>70</v>
      </c>
      <c r="I4" s="22" t="s">
        <v>71</v>
      </c>
      <c r="J4" s="22" t="s">
        <v>72</v>
      </c>
      <c r="K4" s="22" t="s">
        <v>73</v>
      </c>
      <c r="L4" s="22" t="s">
        <v>74</v>
      </c>
      <c r="M4" s="22" t="s">
        <v>75</v>
      </c>
    </row>
    <row r="5" spans="1:13" x14ac:dyDescent="0.3">
      <c r="A5" s="13"/>
      <c r="B5" s="13"/>
      <c r="C5" s="13"/>
      <c r="D5" s="13"/>
      <c r="E5" s="30"/>
      <c r="F5" s="21"/>
      <c r="G5" s="21"/>
      <c r="H5" s="17">
        <f t="shared" ref="H5:H20" si="0">IF(OR(E5="",F5=""),0,E5*F5)</f>
        <v>0</v>
      </c>
      <c r="I5" s="17">
        <f t="shared" ref="I5:I20" si="1">IF(OR(E5="",G5=""),0,E5*G5)</f>
        <v>0</v>
      </c>
      <c r="J5" s="17">
        <f t="shared" ref="J5:J20" si="2">I5-H5</f>
        <v>0</v>
      </c>
      <c r="K5" s="31">
        <f t="shared" ref="K5:K20" si="3">IF(H5=0,0,J5/H5)</f>
        <v>0</v>
      </c>
      <c r="L5" s="31">
        <f t="shared" ref="L5:L20" si="4">IF($I$22=0,0,I5/$I$22)</f>
        <v>0</v>
      </c>
      <c r="M5" s="13"/>
    </row>
    <row r="6" spans="1:13" x14ac:dyDescent="0.3">
      <c r="A6" s="13"/>
      <c r="B6" s="13"/>
      <c r="C6" s="13"/>
      <c r="D6" s="13"/>
      <c r="E6" s="30"/>
      <c r="F6" s="21"/>
      <c r="G6" s="21"/>
      <c r="H6" s="17">
        <f t="shared" si="0"/>
        <v>0</v>
      </c>
      <c r="I6" s="17">
        <f t="shared" si="1"/>
        <v>0</v>
      </c>
      <c r="J6" s="17">
        <f t="shared" si="2"/>
        <v>0</v>
      </c>
      <c r="K6" s="31">
        <f t="shared" si="3"/>
        <v>0</v>
      </c>
      <c r="L6" s="31">
        <f t="shared" si="4"/>
        <v>0</v>
      </c>
      <c r="M6" s="13"/>
    </row>
    <row r="7" spans="1:13" x14ac:dyDescent="0.3">
      <c r="A7" s="13"/>
      <c r="B7" s="13"/>
      <c r="C7" s="13"/>
      <c r="D7" s="13"/>
      <c r="E7" s="30"/>
      <c r="F7" s="21"/>
      <c r="G7" s="21"/>
      <c r="H7" s="17">
        <f t="shared" si="0"/>
        <v>0</v>
      </c>
      <c r="I7" s="17">
        <f t="shared" si="1"/>
        <v>0</v>
      </c>
      <c r="J7" s="17">
        <f t="shared" si="2"/>
        <v>0</v>
      </c>
      <c r="K7" s="31">
        <f t="shared" si="3"/>
        <v>0</v>
      </c>
      <c r="L7" s="31">
        <f t="shared" si="4"/>
        <v>0</v>
      </c>
      <c r="M7" s="13"/>
    </row>
    <row r="8" spans="1:13" x14ac:dyDescent="0.3">
      <c r="A8" s="13"/>
      <c r="B8" s="13"/>
      <c r="C8" s="13"/>
      <c r="D8" s="13"/>
      <c r="E8" s="30"/>
      <c r="F8" s="21"/>
      <c r="G8" s="21"/>
      <c r="H8" s="17">
        <f t="shared" si="0"/>
        <v>0</v>
      </c>
      <c r="I8" s="17">
        <f t="shared" si="1"/>
        <v>0</v>
      </c>
      <c r="J8" s="17">
        <f t="shared" si="2"/>
        <v>0</v>
      </c>
      <c r="K8" s="31">
        <f t="shared" si="3"/>
        <v>0</v>
      </c>
      <c r="L8" s="31">
        <f t="shared" si="4"/>
        <v>0</v>
      </c>
      <c r="M8" s="13"/>
    </row>
    <row r="9" spans="1:13" x14ac:dyDescent="0.3">
      <c r="A9" s="13"/>
      <c r="B9" s="13"/>
      <c r="C9" s="13"/>
      <c r="D9" s="13"/>
      <c r="E9" s="30"/>
      <c r="F9" s="21"/>
      <c r="G9" s="21"/>
      <c r="H9" s="17">
        <f t="shared" si="0"/>
        <v>0</v>
      </c>
      <c r="I9" s="17">
        <f t="shared" si="1"/>
        <v>0</v>
      </c>
      <c r="J9" s="17">
        <f t="shared" si="2"/>
        <v>0</v>
      </c>
      <c r="K9" s="31">
        <f t="shared" si="3"/>
        <v>0</v>
      </c>
      <c r="L9" s="31">
        <f t="shared" si="4"/>
        <v>0</v>
      </c>
      <c r="M9" s="13"/>
    </row>
    <row r="10" spans="1:13" x14ac:dyDescent="0.3">
      <c r="A10" s="13"/>
      <c r="B10" s="13"/>
      <c r="C10" s="13"/>
      <c r="D10" s="13"/>
      <c r="E10" s="30"/>
      <c r="F10" s="21"/>
      <c r="G10" s="21"/>
      <c r="H10" s="17">
        <f t="shared" si="0"/>
        <v>0</v>
      </c>
      <c r="I10" s="17">
        <f t="shared" si="1"/>
        <v>0</v>
      </c>
      <c r="J10" s="17">
        <f t="shared" si="2"/>
        <v>0</v>
      </c>
      <c r="K10" s="31">
        <f t="shared" si="3"/>
        <v>0</v>
      </c>
      <c r="L10" s="31">
        <f t="shared" si="4"/>
        <v>0</v>
      </c>
      <c r="M10" s="13"/>
    </row>
    <row r="11" spans="1:13" x14ac:dyDescent="0.3">
      <c r="A11" s="13"/>
      <c r="B11" s="13"/>
      <c r="C11" s="13"/>
      <c r="D11" s="13"/>
      <c r="E11" s="30"/>
      <c r="F11" s="21"/>
      <c r="G11" s="21"/>
      <c r="H11" s="17">
        <f t="shared" si="0"/>
        <v>0</v>
      </c>
      <c r="I11" s="17">
        <f t="shared" si="1"/>
        <v>0</v>
      </c>
      <c r="J11" s="17">
        <f t="shared" si="2"/>
        <v>0</v>
      </c>
      <c r="K11" s="31">
        <f t="shared" si="3"/>
        <v>0</v>
      </c>
      <c r="L11" s="31">
        <f t="shared" si="4"/>
        <v>0</v>
      </c>
      <c r="M11" s="13"/>
    </row>
    <row r="12" spans="1:13" x14ac:dyDescent="0.3">
      <c r="A12" s="13"/>
      <c r="B12" s="13"/>
      <c r="C12" s="13"/>
      <c r="D12" s="13"/>
      <c r="E12" s="30"/>
      <c r="F12" s="21"/>
      <c r="G12" s="21"/>
      <c r="H12" s="17">
        <f t="shared" si="0"/>
        <v>0</v>
      </c>
      <c r="I12" s="17">
        <f t="shared" si="1"/>
        <v>0</v>
      </c>
      <c r="J12" s="17">
        <f t="shared" si="2"/>
        <v>0</v>
      </c>
      <c r="K12" s="31">
        <f t="shared" si="3"/>
        <v>0</v>
      </c>
      <c r="L12" s="31">
        <f t="shared" si="4"/>
        <v>0</v>
      </c>
      <c r="M12" s="13"/>
    </row>
    <row r="13" spans="1:13" x14ac:dyDescent="0.3">
      <c r="A13" s="13"/>
      <c r="B13" s="13"/>
      <c r="C13" s="13"/>
      <c r="D13" s="13"/>
      <c r="E13" s="30"/>
      <c r="F13" s="21"/>
      <c r="G13" s="21"/>
      <c r="H13" s="17">
        <f t="shared" si="0"/>
        <v>0</v>
      </c>
      <c r="I13" s="17">
        <f t="shared" si="1"/>
        <v>0</v>
      </c>
      <c r="J13" s="17">
        <f t="shared" si="2"/>
        <v>0</v>
      </c>
      <c r="K13" s="31">
        <f t="shared" si="3"/>
        <v>0</v>
      </c>
      <c r="L13" s="31">
        <f t="shared" si="4"/>
        <v>0</v>
      </c>
      <c r="M13" s="13"/>
    </row>
    <row r="14" spans="1:13" x14ac:dyDescent="0.3">
      <c r="A14" s="13"/>
      <c r="B14" s="13"/>
      <c r="C14" s="13"/>
      <c r="D14" s="13"/>
      <c r="E14" s="30"/>
      <c r="F14" s="21"/>
      <c r="G14" s="21"/>
      <c r="H14" s="17">
        <f t="shared" si="0"/>
        <v>0</v>
      </c>
      <c r="I14" s="17">
        <f t="shared" si="1"/>
        <v>0</v>
      </c>
      <c r="J14" s="17">
        <f t="shared" si="2"/>
        <v>0</v>
      </c>
      <c r="K14" s="31">
        <f t="shared" si="3"/>
        <v>0</v>
      </c>
      <c r="L14" s="31">
        <f t="shared" si="4"/>
        <v>0</v>
      </c>
      <c r="M14" s="13"/>
    </row>
    <row r="15" spans="1:13" x14ac:dyDescent="0.3">
      <c r="A15" s="13"/>
      <c r="B15" s="13"/>
      <c r="C15" s="13"/>
      <c r="D15" s="13"/>
      <c r="E15" s="30"/>
      <c r="F15" s="21"/>
      <c r="G15" s="21"/>
      <c r="H15" s="17">
        <f t="shared" si="0"/>
        <v>0</v>
      </c>
      <c r="I15" s="17">
        <f t="shared" si="1"/>
        <v>0</v>
      </c>
      <c r="J15" s="17">
        <f t="shared" si="2"/>
        <v>0</v>
      </c>
      <c r="K15" s="31">
        <f t="shared" si="3"/>
        <v>0</v>
      </c>
      <c r="L15" s="31">
        <f t="shared" si="4"/>
        <v>0</v>
      </c>
      <c r="M15" s="13"/>
    </row>
    <row r="16" spans="1:13" x14ac:dyDescent="0.3">
      <c r="A16" s="13"/>
      <c r="B16" s="13"/>
      <c r="C16" s="13"/>
      <c r="D16" s="13"/>
      <c r="E16" s="30"/>
      <c r="F16" s="21"/>
      <c r="G16" s="21"/>
      <c r="H16" s="17">
        <f t="shared" si="0"/>
        <v>0</v>
      </c>
      <c r="I16" s="17">
        <f t="shared" si="1"/>
        <v>0</v>
      </c>
      <c r="J16" s="17">
        <f t="shared" si="2"/>
        <v>0</v>
      </c>
      <c r="K16" s="31">
        <f t="shared" si="3"/>
        <v>0</v>
      </c>
      <c r="L16" s="31">
        <f t="shared" si="4"/>
        <v>0</v>
      </c>
      <c r="M16" s="13"/>
    </row>
    <row r="17" spans="1:13" x14ac:dyDescent="0.3">
      <c r="A17" s="13"/>
      <c r="B17" s="13"/>
      <c r="C17" s="13"/>
      <c r="D17" s="13"/>
      <c r="E17" s="30"/>
      <c r="F17" s="21"/>
      <c r="G17" s="21"/>
      <c r="H17" s="17">
        <f t="shared" si="0"/>
        <v>0</v>
      </c>
      <c r="I17" s="17">
        <f t="shared" si="1"/>
        <v>0</v>
      </c>
      <c r="J17" s="17">
        <f t="shared" si="2"/>
        <v>0</v>
      </c>
      <c r="K17" s="31">
        <f t="shared" si="3"/>
        <v>0</v>
      </c>
      <c r="L17" s="31">
        <f t="shared" si="4"/>
        <v>0</v>
      </c>
      <c r="M17" s="13"/>
    </row>
    <row r="18" spans="1:13" x14ac:dyDescent="0.3">
      <c r="A18" s="13"/>
      <c r="B18" s="13"/>
      <c r="C18" s="13"/>
      <c r="D18" s="13"/>
      <c r="E18" s="30"/>
      <c r="F18" s="21"/>
      <c r="G18" s="21"/>
      <c r="H18" s="17">
        <f t="shared" si="0"/>
        <v>0</v>
      </c>
      <c r="I18" s="17">
        <f t="shared" si="1"/>
        <v>0</v>
      </c>
      <c r="J18" s="17">
        <f t="shared" si="2"/>
        <v>0</v>
      </c>
      <c r="K18" s="31">
        <f t="shared" si="3"/>
        <v>0</v>
      </c>
      <c r="L18" s="31">
        <f t="shared" si="4"/>
        <v>0</v>
      </c>
      <c r="M18" s="13"/>
    </row>
    <row r="19" spans="1:13" x14ac:dyDescent="0.3">
      <c r="A19" s="13"/>
      <c r="B19" s="13"/>
      <c r="C19" s="13"/>
      <c r="D19" s="13"/>
      <c r="E19" s="30"/>
      <c r="F19" s="21"/>
      <c r="G19" s="21"/>
      <c r="H19" s="17">
        <f t="shared" si="0"/>
        <v>0</v>
      </c>
      <c r="I19" s="17">
        <f t="shared" si="1"/>
        <v>0</v>
      </c>
      <c r="J19" s="17">
        <f t="shared" si="2"/>
        <v>0</v>
      </c>
      <c r="K19" s="31">
        <f t="shared" si="3"/>
        <v>0</v>
      </c>
      <c r="L19" s="31">
        <f t="shared" si="4"/>
        <v>0</v>
      </c>
      <c r="M19" s="13"/>
    </row>
    <row r="20" spans="1:13" x14ac:dyDescent="0.3">
      <c r="A20" s="13"/>
      <c r="B20" s="13"/>
      <c r="C20" s="13"/>
      <c r="D20" s="13"/>
      <c r="E20" s="30"/>
      <c r="F20" s="21"/>
      <c r="G20" s="21"/>
      <c r="H20" s="17">
        <f t="shared" si="0"/>
        <v>0</v>
      </c>
      <c r="I20" s="17">
        <f t="shared" si="1"/>
        <v>0</v>
      </c>
      <c r="J20" s="17">
        <f t="shared" si="2"/>
        <v>0</v>
      </c>
      <c r="K20" s="31">
        <f t="shared" si="3"/>
        <v>0</v>
      </c>
      <c r="L20" s="31">
        <f t="shared" si="4"/>
        <v>0</v>
      </c>
      <c r="M20" s="13"/>
    </row>
    <row r="22" spans="1:13" x14ac:dyDescent="0.3">
      <c r="A22" s="26" t="s">
        <v>76</v>
      </c>
      <c r="B22" s="29"/>
      <c r="C22" s="29"/>
      <c r="D22" s="29"/>
      <c r="E22" s="29"/>
      <c r="F22" s="29"/>
      <c r="G22" s="29"/>
      <c r="H22" s="27">
        <f>SUM(H5:H20)</f>
        <v>0</v>
      </c>
      <c r="I22" s="27">
        <f>SUM(I5:I20)</f>
        <v>0</v>
      </c>
      <c r="J22" s="27">
        <f>SUM(J5:J20)</f>
        <v>0</v>
      </c>
      <c r="K22" s="28">
        <f>IF(H22=0,0,J22/H22)</f>
        <v>0</v>
      </c>
      <c r="L22" s="28">
        <f>SUM(L5:L20)</f>
        <v>0</v>
      </c>
      <c r="M22" s="29"/>
    </row>
    <row r="23" spans="1:13" x14ac:dyDescent="0.3">
      <c r="A23" s="8" t="s">
        <v>77</v>
      </c>
      <c r="B23" s="32">
        <f>COUNTA(A5:A20)</f>
        <v>0</v>
      </c>
    </row>
    <row r="25" spans="1:13" x14ac:dyDescent="0.3">
      <c r="A25" s="2" t="s">
        <v>78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 t="s">
        <v>79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mergeCells count="4">
    <mergeCell ref="A1:M1"/>
    <mergeCell ref="A2:M2"/>
    <mergeCell ref="A25:M25"/>
    <mergeCell ref="A26:M26"/>
  </mergeCells>
  <conditionalFormatting sqref="J5:J20">
    <cfRule type="cellIs" dxfId="1" priority="2" operator="greaterThan">
      <formula>0</formula>
    </cfRule>
    <cfRule type="cellIs" dxfId="0" priority="3" operator="lessThan">
      <formula>0</formula>
    </cfRule>
  </conditionalFormatting>
  <dataValidations count="1">
    <dataValidation type="list" allowBlank="1" sqref="C5:C20">
      <formula1>"Equity,Bond,ETF/Index Fund,Mutual Fund,REIT,Commodity,Crypto,Cash Equivalent,Other"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30" zoomScaleNormal="100" workbookViewId="0">
      <selection sqref="A1:K1"/>
    </sheetView>
  </sheetViews>
  <sheetFormatPr defaultColWidth="8.6640625" defaultRowHeight="14.4" x14ac:dyDescent="0.3"/>
  <cols>
    <col min="1" max="2" width="12" customWidth="1"/>
    <col min="3" max="3" width="18" customWidth="1"/>
    <col min="4" max="8" width="12" customWidth="1"/>
    <col min="9" max="10" width="14" customWidth="1"/>
    <col min="11" max="11" width="20" customWidth="1"/>
  </cols>
  <sheetData>
    <row r="1" spans="1:11" ht="19.649999999999999" customHeight="1" x14ac:dyDescent="0.3">
      <c r="A1" s="6" t="s">
        <v>80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" customHeight="1" x14ac:dyDescent="0.3">
      <c r="A2" s="5" t="s">
        <v>81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4" spans="1:11" x14ac:dyDescent="0.3">
      <c r="A4" s="22" t="s">
        <v>82</v>
      </c>
      <c r="B4" s="22" t="s">
        <v>83</v>
      </c>
      <c r="C4" s="22" t="s">
        <v>84</v>
      </c>
      <c r="D4" s="22" t="s">
        <v>67</v>
      </c>
      <c r="E4" s="22" t="s">
        <v>85</v>
      </c>
      <c r="F4" s="22" t="s">
        <v>86</v>
      </c>
      <c r="G4" s="22" t="s">
        <v>87</v>
      </c>
      <c r="H4" s="22" t="s">
        <v>88</v>
      </c>
      <c r="I4" s="22" t="s">
        <v>66</v>
      </c>
      <c r="J4" s="22" t="s">
        <v>89</v>
      </c>
      <c r="K4" s="22" t="s">
        <v>75</v>
      </c>
    </row>
    <row r="5" spans="1:11" x14ac:dyDescent="0.3">
      <c r="A5" s="12"/>
      <c r="B5" s="13"/>
      <c r="C5" s="13"/>
      <c r="D5" s="30"/>
      <c r="E5" s="21"/>
      <c r="F5" s="21"/>
      <c r="G5" s="17" t="str">
        <f t="shared" ref="G5:G36" si="0">IF(OR(D5="",E5=""),"",D5*E5+IF(F5="",0,F5))</f>
        <v/>
      </c>
      <c r="H5" s="13"/>
      <c r="I5" s="13"/>
      <c r="J5" s="13"/>
      <c r="K5" s="13"/>
    </row>
    <row r="6" spans="1:11" x14ac:dyDescent="0.3">
      <c r="A6" s="12"/>
      <c r="B6" s="13"/>
      <c r="C6" s="13"/>
      <c r="D6" s="30"/>
      <c r="E6" s="21"/>
      <c r="F6" s="21"/>
      <c r="G6" s="17" t="str">
        <f t="shared" si="0"/>
        <v/>
      </c>
      <c r="H6" s="13"/>
      <c r="I6" s="13"/>
      <c r="J6" s="13"/>
      <c r="K6" s="13"/>
    </row>
    <row r="7" spans="1:11" x14ac:dyDescent="0.3">
      <c r="A7" s="12"/>
      <c r="B7" s="13"/>
      <c r="C7" s="13"/>
      <c r="D7" s="30"/>
      <c r="E7" s="21"/>
      <c r="F7" s="21"/>
      <c r="G7" s="17" t="str">
        <f t="shared" si="0"/>
        <v/>
      </c>
      <c r="H7" s="13"/>
      <c r="I7" s="13"/>
      <c r="J7" s="13"/>
      <c r="K7" s="13"/>
    </row>
    <row r="8" spans="1:11" x14ac:dyDescent="0.3">
      <c r="A8" s="12"/>
      <c r="B8" s="13"/>
      <c r="C8" s="13"/>
      <c r="D8" s="30"/>
      <c r="E8" s="21"/>
      <c r="F8" s="21"/>
      <c r="G8" s="17" t="str">
        <f t="shared" si="0"/>
        <v/>
      </c>
      <c r="H8" s="13"/>
      <c r="I8" s="13"/>
      <c r="J8" s="13"/>
      <c r="K8" s="13"/>
    </row>
    <row r="9" spans="1:11" x14ac:dyDescent="0.3">
      <c r="A9" s="12"/>
      <c r="B9" s="13"/>
      <c r="C9" s="13"/>
      <c r="D9" s="30"/>
      <c r="E9" s="21"/>
      <c r="F9" s="21"/>
      <c r="G9" s="17" t="str">
        <f t="shared" si="0"/>
        <v/>
      </c>
      <c r="H9" s="13"/>
      <c r="I9" s="13"/>
      <c r="J9" s="13"/>
      <c r="K9" s="13"/>
    </row>
    <row r="10" spans="1:11" x14ac:dyDescent="0.3">
      <c r="A10" s="12"/>
      <c r="B10" s="13"/>
      <c r="C10" s="13"/>
      <c r="D10" s="30"/>
      <c r="E10" s="21"/>
      <c r="F10" s="21"/>
      <c r="G10" s="17" t="str">
        <f t="shared" si="0"/>
        <v/>
      </c>
      <c r="H10" s="13"/>
      <c r="I10" s="13"/>
      <c r="J10" s="13"/>
      <c r="K10" s="13"/>
    </row>
    <row r="11" spans="1:11" x14ac:dyDescent="0.3">
      <c r="A11" s="12"/>
      <c r="B11" s="13"/>
      <c r="C11" s="13"/>
      <c r="D11" s="30"/>
      <c r="E11" s="21"/>
      <c r="F11" s="21"/>
      <c r="G11" s="17" t="str">
        <f t="shared" si="0"/>
        <v/>
      </c>
      <c r="H11" s="13"/>
      <c r="I11" s="13"/>
      <c r="J11" s="13"/>
      <c r="K11" s="13"/>
    </row>
    <row r="12" spans="1:11" x14ac:dyDescent="0.3">
      <c r="A12" s="12"/>
      <c r="B12" s="13"/>
      <c r="C12" s="13"/>
      <c r="D12" s="30"/>
      <c r="E12" s="21"/>
      <c r="F12" s="21"/>
      <c r="G12" s="17" t="str">
        <f t="shared" si="0"/>
        <v/>
      </c>
      <c r="H12" s="13"/>
      <c r="I12" s="13"/>
      <c r="J12" s="13"/>
      <c r="K12" s="13"/>
    </row>
    <row r="13" spans="1:11" x14ac:dyDescent="0.3">
      <c r="A13" s="12"/>
      <c r="B13" s="13"/>
      <c r="C13" s="13"/>
      <c r="D13" s="30"/>
      <c r="E13" s="21"/>
      <c r="F13" s="21"/>
      <c r="G13" s="17" t="str">
        <f t="shared" si="0"/>
        <v/>
      </c>
      <c r="H13" s="13"/>
      <c r="I13" s="13"/>
      <c r="J13" s="13"/>
      <c r="K13" s="13"/>
    </row>
    <row r="14" spans="1:11" x14ac:dyDescent="0.3">
      <c r="A14" s="12"/>
      <c r="B14" s="13"/>
      <c r="C14" s="13"/>
      <c r="D14" s="30"/>
      <c r="E14" s="21"/>
      <c r="F14" s="21"/>
      <c r="G14" s="17" t="str">
        <f t="shared" si="0"/>
        <v/>
      </c>
      <c r="H14" s="13"/>
      <c r="I14" s="13"/>
      <c r="J14" s="13"/>
      <c r="K14" s="13"/>
    </row>
    <row r="15" spans="1:11" x14ac:dyDescent="0.3">
      <c r="A15" s="12"/>
      <c r="B15" s="13"/>
      <c r="C15" s="13"/>
      <c r="D15" s="30"/>
      <c r="E15" s="21"/>
      <c r="F15" s="21"/>
      <c r="G15" s="17" t="str">
        <f t="shared" si="0"/>
        <v/>
      </c>
      <c r="H15" s="13"/>
      <c r="I15" s="13"/>
      <c r="J15" s="13"/>
      <c r="K15" s="13"/>
    </row>
    <row r="16" spans="1:11" x14ac:dyDescent="0.3">
      <c r="A16" s="12"/>
      <c r="B16" s="13"/>
      <c r="C16" s="13"/>
      <c r="D16" s="30"/>
      <c r="E16" s="21"/>
      <c r="F16" s="21"/>
      <c r="G16" s="17" t="str">
        <f t="shared" si="0"/>
        <v/>
      </c>
      <c r="H16" s="13"/>
      <c r="I16" s="13"/>
      <c r="J16" s="13"/>
      <c r="K16" s="13"/>
    </row>
    <row r="17" spans="1:11" x14ac:dyDescent="0.3">
      <c r="A17" s="12"/>
      <c r="B17" s="13"/>
      <c r="C17" s="13"/>
      <c r="D17" s="30"/>
      <c r="E17" s="21"/>
      <c r="F17" s="21"/>
      <c r="G17" s="17" t="str">
        <f t="shared" si="0"/>
        <v/>
      </c>
      <c r="H17" s="13"/>
      <c r="I17" s="13"/>
      <c r="J17" s="13"/>
      <c r="K17" s="13"/>
    </row>
    <row r="18" spans="1:11" x14ac:dyDescent="0.3">
      <c r="A18" s="12"/>
      <c r="B18" s="13"/>
      <c r="C18" s="13"/>
      <c r="D18" s="30"/>
      <c r="E18" s="21"/>
      <c r="F18" s="21"/>
      <c r="G18" s="17" t="str">
        <f t="shared" si="0"/>
        <v/>
      </c>
      <c r="H18" s="13"/>
      <c r="I18" s="13"/>
      <c r="J18" s="13"/>
      <c r="K18" s="13"/>
    </row>
    <row r="19" spans="1:11" x14ac:dyDescent="0.3">
      <c r="A19" s="12"/>
      <c r="B19" s="13"/>
      <c r="C19" s="13"/>
      <c r="D19" s="30"/>
      <c r="E19" s="21"/>
      <c r="F19" s="21"/>
      <c r="G19" s="17" t="str">
        <f t="shared" si="0"/>
        <v/>
      </c>
      <c r="H19" s="13"/>
      <c r="I19" s="13"/>
      <c r="J19" s="13"/>
      <c r="K19" s="13"/>
    </row>
    <row r="20" spans="1:11" x14ac:dyDescent="0.3">
      <c r="A20" s="12"/>
      <c r="B20" s="13"/>
      <c r="C20" s="13"/>
      <c r="D20" s="30"/>
      <c r="E20" s="21"/>
      <c r="F20" s="21"/>
      <c r="G20" s="17" t="str">
        <f t="shared" si="0"/>
        <v/>
      </c>
      <c r="H20" s="13"/>
      <c r="I20" s="13"/>
      <c r="J20" s="13"/>
      <c r="K20" s="13"/>
    </row>
    <row r="21" spans="1:11" x14ac:dyDescent="0.3">
      <c r="A21" s="12"/>
      <c r="B21" s="13"/>
      <c r="C21" s="13"/>
      <c r="D21" s="30"/>
      <c r="E21" s="21"/>
      <c r="F21" s="21"/>
      <c r="G21" s="17" t="str">
        <f t="shared" si="0"/>
        <v/>
      </c>
      <c r="H21" s="13"/>
      <c r="I21" s="13"/>
      <c r="J21" s="13"/>
      <c r="K21" s="13"/>
    </row>
    <row r="22" spans="1:11" x14ac:dyDescent="0.3">
      <c r="A22" s="12"/>
      <c r="B22" s="13"/>
      <c r="C22" s="13"/>
      <c r="D22" s="30"/>
      <c r="E22" s="21"/>
      <c r="F22" s="21"/>
      <c r="G22" s="17" t="str">
        <f t="shared" si="0"/>
        <v/>
      </c>
      <c r="H22" s="13"/>
      <c r="I22" s="13"/>
      <c r="J22" s="13"/>
      <c r="K22" s="13"/>
    </row>
    <row r="23" spans="1:11" x14ac:dyDescent="0.3">
      <c r="A23" s="12"/>
      <c r="B23" s="13"/>
      <c r="C23" s="13"/>
      <c r="D23" s="30"/>
      <c r="E23" s="21"/>
      <c r="F23" s="21"/>
      <c r="G23" s="17" t="str">
        <f t="shared" si="0"/>
        <v/>
      </c>
      <c r="H23" s="13"/>
      <c r="I23" s="13"/>
      <c r="J23" s="13"/>
      <c r="K23" s="13"/>
    </row>
    <row r="24" spans="1:11" x14ac:dyDescent="0.3">
      <c r="A24" s="12"/>
      <c r="B24" s="13"/>
      <c r="C24" s="13"/>
      <c r="D24" s="30"/>
      <c r="E24" s="21"/>
      <c r="F24" s="21"/>
      <c r="G24" s="17" t="str">
        <f t="shared" si="0"/>
        <v/>
      </c>
      <c r="H24" s="13"/>
      <c r="I24" s="13"/>
      <c r="J24" s="13"/>
      <c r="K24" s="13"/>
    </row>
    <row r="25" spans="1:11" x14ac:dyDescent="0.3">
      <c r="A25" s="12"/>
      <c r="B25" s="13"/>
      <c r="C25" s="13"/>
      <c r="D25" s="30"/>
      <c r="E25" s="21"/>
      <c r="F25" s="21"/>
      <c r="G25" s="17" t="str">
        <f t="shared" si="0"/>
        <v/>
      </c>
      <c r="H25" s="13"/>
      <c r="I25" s="13"/>
      <c r="J25" s="13"/>
      <c r="K25" s="13"/>
    </row>
    <row r="26" spans="1:11" x14ac:dyDescent="0.3">
      <c r="A26" s="12"/>
      <c r="B26" s="13"/>
      <c r="C26" s="13"/>
      <c r="D26" s="30"/>
      <c r="E26" s="21"/>
      <c r="F26" s="21"/>
      <c r="G26" s="17" t="str">
        <f t="shared" si="0"/>
        <v/>
      </c>
      <c r="H26" s="13"/>
      <c r="I26" s="13"/>
      <c r="J26" s="13"/>
      <c r="K26" s="13"/>
    </row>
    <row r="27" spans="1:11" x14ac:dyDescent="0.3">
      <c r="A27" s="12"/>
      <c r="B27" s="13"/>
      <c r="C27" s="13"/>
      <c r="D27" s="30"/>
      <c r="E27" s="21"/>
      <c r="F27" s="21"/>
      <c r="G27" s="17" t="str">
        <f t="shared" si="0"/>
        <v/>
      </c>
      <c r="H27" s="13"/>
      <c r="I27" s="13"/>
      <c r="J27" s="13"/>
      <c r="K27" s="13"/>
    </row>
    <row r="28" spans="1:11" x14ac:dyDescent="0.3">
      <c r="A28" s="12"/>
      <c r="B28" s="13"/>
      <c r="C28" s="13"/>
      <c r="D28" s="30"/>
      <c r="E28" s="21"/>
      <c r="F28" s="21"/>
      <c r="G28" s="17" t="str">
        <f t="shared" si="0"/>
        <v/>
      </c>
      <c r="H28" s="13"/>
      <c r="I28" s="13"/>
      <c r="J28" s="13"/>
      <c r="K28" s="13"/>
    </row>
    <row r="29" spans="1:11" x14ac:dyDescent="0.3">
      <c r="A29" s="12"/>
      <c r="B29" s="13"/>
      <c r="C29" s="13"/>
      <c r="D29" s="30"/>
      <c r="E29" s="21"/>
      <c r="F29" s="21"/>
      <c r="G29" s="17" t="str">
        <f t="shared" si="0"/>
        <v/>
      </c>
      <c r="H29" s="13"/>
      <c r="I29" s="13"/>
      <c r="J29" s="13"/>
      <c r="K29" s="13"/>
    </row>
    <row r="30" spans="1:11" x14ac:dyDescent="0.3">
      <c r="A30" s="12"/>
      <c r="B30" s="13"/>
      <c r="C30" s="13"/>
      <c r="D30" s="30"/>
      <c r="E30" s="21"/>
      <c r="F30" s="21"/>
      <c r="G30" s="17" t="str">
        <f t="shared" si="0"/>
        <v/>
      </c>
      <c r="H30" s="13"/>
      <c r="I30" s="13"/>
      <c r="J30" s="13"/>
      <c r="K30" s="13"/>
    </row>
    <row r="31" spans="1:11" x14ac:dyDescent="0.3">
      <c r="A31" s="12"/>
      <c r="B31" s="13"/>
      <c r="C31" s="13"/>
      <c r="D31" s="30"/>
      <c r="E31" s="21"/>
      <c r="F31" s="21"/>
      <c r="G31" s="17" t="str">
        <f t="shared" si="0"/>
        <v/>
      </c>
      <c r="H31" s="13"/>
      <c r="I31" s="13"/>
      <c r="J31" s="13"/>
      <c r="K31" s="13"/>
    </row>
    <row r="32" spans="1:11" x14ac:dyDescent="0.3">
      <c r="A32" s="12"/>
      <c r="B32" s="13"/>
      <c r="C32" s="13"/>
      <c r="D32" s="30"/>
      <c r="E32" s="21"/>
      <c r="F32" s="21"/>
      <c r="G32" s="17" t="str">
        <f t="shared" si="0"/>
        <v/>
      </c>
      <c r="H32" s="13"/>
      <c r="I32" s="13"/>
      <c r="J32" s="13"/>
      <c r="K32" s="13"/>
    </row>
    <row r="33" spans="1:11" x14ac:dyDescent="0.3">
      <c r="A33" s="12"/>
      <c r="B33" s="13"/>
      <c r="C33" s="13"/>
      <c r="D33" s="30"/>
      <c r="E33" s="21"/>
      <c r="F33" s="21"/>
      <c r="G33" s="17" t="str">
        <f t="shared" si="0"/>
        <v/>
      </c>
      <c r="H33" s="13"/>
      <c r="I33" s="13"/>
      <c r="J33" s="13"/>
      <c r="K33" s="13"/>
    </row>
    <row r="34" spans="1:11" x14ac:dyDescent="0.3">
      <c r="A34" s="12"/>
      <c r="B34" s="13"/>
      <c r="C34" s="13"/>
      <c r="D34" s="30"/>
      <c r="E34" s="21"/>
      <c r="F34" s="21"/>
      <c r="G34" s="17" t="str">
        <f t="shared" si="0"/>
        <v/>
      </c>
      <c r="H34" s="13"/>
      <c r="I34" s="13"/>
      <c r="J34" s="13"/>
      <c r="K34" s="13"/>
    </row>
    <row r="35" spans="1:11" x14ac:dyDescent="0.3">
      <c r="A35" s="12"/>
      <c r="B35" s="13"/>
      <c r="C35" s="13"/>
      <c r="D35" s="30"/>
      <c r="E35" s="21"/>
      <c r="F35" s="21"/>
      <c r="G35" s="17" t="str">
        <f t="shared" si="0"/>
        <v/>
      </c>
      <c r="H35" s="13"/>
      <c r="I35" s="13"/>
      <c r="J35" s="13"/>
      <c r="K35" s="13"/>
    </row>
    <row r="36" spans="1:11" x14ac:dyDescent="0.3">
      <c r="A36" s="12"/>
      <c r="B36" s="13"/>
      <c r="C36" s="13"/>
      <c r="D36" s="30"/>
      <c r="E36" s="21"/>
      <c r="F36" s="21"/>
      <c r="G36" s="17" t="str">
        <f t="shared" si="0"/>
        <v/>
      </c>
      <c r="H36" s="13"/>
      <c r="I36" s="13"/>
      <c r="J36" s="13"/>
      <c r="K36" s="13"/>
    </row>
    <row r="37" spans="1:11" x14ac:dyDescent="0.3">
      <c r="A37" s="12"/>
      <c r="B37" s="13"/>
      <c r="C37" s="13"/>
      <c r="D37" s="30"/>
      <c r="E37" s="21"/>
      <c r="F37" s="21"/>
      <c r="G37" s="17" t="str">
        <f t="shared" ref="G37:G68" si="1">IF(OR(D37="",E37=""),"",D37*E37+IF(F37="",0,F37))</f>
        <v/>
      </c>
      <c r="H37" s="13"/>
      <c r="I37" s="13"/>
      <c r="J37" s="13"/>
      <c r="K37" s="13"/>
    </row>
    <row r="38" spans="1:11" x14ac:dyDescent="0.3">
      <c r="A38" s="12"/>
      <c r="B38" s="13"/>
      <c r="C38" s="13"/>
      <c r="D38" s="30"/>
      <c r="E38" s="21"/>
      <c r="F38" s="21"/>
      <c r="G38" s="17" t="str">
        <f t="shared" si="1"/>
        <v/>
      </c>
      <c r="H38" s="13"/>
      <c r="I38" s="13"/>
      <c r="J38" s="13"/>
      <c r="K38" s="13"/>
    </row>
    <row r="39" spans="1:11" x14ac:dyDescent="0.3">
      <c r="A39" s="12"/>
      <c r="B39" s="13"/>
      <c r="C39" s="13"/>
      <c r="D39" s="30"/>
      <c r="E39" s="21"/>
      <c r="F39" s="21"/>
      <c r="G39" s="17" t="str">
        <f t="shared" si="1"/>
        <v/>
      </c>
      <c r="H39" s="13"/>
      <c r="I39" s="13"/>
      <c r="J39" s="13"/>
      <c r="K39" s="13"/>
    </row>
    <row r="40" spans="1:11" x14ac:dyDescent="0.3">
      <c r="A40" s="12"/>
      <c r="B40" s="13"/>
      <c r="C40" s="13"/>
      <c r="D40" s="30"/>
      <c r="E40" s="21"/>
      <c r="F40" s="21"/>
      <c r="G40" s="17" t="str">
        <f t="shared" si="1"/>
        <v/>
      </c>
      <c r="H40" s="13"/>
      <c r="I40" s="13"/>
      <c r="J40" s="13"/>
      <c r="K40" s="13"/>
    </row>
    <row r="41" spans="1:11" x14ac:dyDescent="0.3">
      <c r="A41" s="12"/>
      <c r="B41" s="13"/>
      <c r="C41" s="13"/>
      <c r="D41" s="30"/>
      <c r="E41" s="21"/>
      <c r="F41" s="21"/>
      <c r="G41" s="17" t="str">
        <f t="shared" si="1"/>
        <v/>
      </c>
      <c r="H41" s="13"/>
      <c r="I41" s="13"/>
      <c r="J41" s="13"/>
      <c r="K41" s="13"/>
    </row>
    <row r="42" spans="1:11" x14ac:dyDescent="0.3">
      <c r="A42" s="12"/>
      <c r="B42" s="13"/>
      <c r="C42" s="13"/>
      <c r="D42" s="30"/>
      <c r="E42" s="21"/>
      <c r="F42" s="21"/>
      <c r="G42" s="17" t="str">
        <f t="shared" si="1"/>
        <v/>
      </c>
      <c r="H42" s="13"/>
      <c r="I42" s="13"/>
      <c r="J42" s="13"/>
      <c r="K42" s="13"/>
    </row>
    <row r="43" spans="1:11" x14ac:dyDescent="0.3">
      <c r="A43" s="12"/>
      <c r="B43" s="13"/>
      <c r="C43" s="13"/>
      <c r="D43" s="30"/>
      <c r="E43" s="21"/>
      <c r="F43" s="21"/>
      <c r="G43" s="17" t="str">
        <f t="shared" si="1"/>
        <v/>
      </c>
      <c r="H43" s="13"/>
      <c r="I43" s="13"/>
      <c r="J43" s="13"/>
      <c r="K43" s="13"/>
    </row>
    <row r="44" spans="1:11" x14ac:dyDescent="0.3">
      <c r="A44" s="12"/>
      <c r="B44" s="13"/>
      <c r="C44" s="13"/>
      <c r="D44" s="30"/>
      <c r="E44" s="21"/>
      <c r="F44" s="21"/>
      <c r="G44" s="17" t="str">
        <f t="shared" si="1"/>
        <v/>
      </c>
      <c r="H44" s="13"/>
      <c r="I44" s="13"/>
      <c r="J44" s="13"/>
      <c r="K44" s="13"/>
    </row>
    <row r="45" spans="1:11" x14ac:dyDescent="0.3">
      <c r="A45" s="12"/>
      <c r="B45" s="13"/>
      <c r="C45" s="13"/>
      <c r="D45" s="30"/>
      <c r="E45" s="21"/>
      <c r="F45" s="21"/>
      <c r="G45" s="17" t="str">
        <f t="shared" si="1"/>
        <v/>
      </c>
      <c r="H45" s="13"/>
      <c r="I45" s="13"/>
      <c r="J45" s="13"/>
      <c r="K45" s="13"/>
    </row>
    <row r="46" spans="1:11" x14ac:dyDescent="0.3">
      <c r="A46" s="12"/>
      <c r="B46" s="13"/>
      <c r="C46" s="13"/>
      <c r="D46" s="30"/>
      <c r="E46" s="21"/>
      <c r="F46" s="21"/>
      <c r="G46" s="17" t="str">
        <f t="shared" si="1"/>
        <v/>
      </c>
      <c r="H46" s="13"/>
      <c r="I46" s="13"/>
      <c r="J46" s="13"/>
      <c r="K46" s="13"/>
    </row>
    <row r="47" spans="1:11" x14ac:dyDescent="0.3">
      <c r="A47" s="12"/>
      <c r="B47" s="13"/>
      <c r="C47" s="13"/>
      <c r="D47" s="30"/>
      <c r="E47" s="21"/>
      <c r="F47" s="21"/>
      <c r="G47" s="17" t="str">
        <f t="shared" si="1"/>
        <v/>
      </c>
      <c r="H47" s="13"/>
      <c r="I47" s="13"/>
      <c r="J47" s="13"/>
      <c r="K47" s="13"/>
    </row>
    <row r="48" spans="1:11" x14ac:dyDescent="0.3">
      <c r="A48" s="12"/>
      <c r="B48" s="13"/>
      <c r="C48" s="13"/>
      <c r="D48" s="30"/>
      <c r="E48" s="21"/>
      <c r="F48" s="21"/>
      <c r="G48" s="17" t="str">
        <f t="shared" si="1"/>
        <v/>
      </c>
      <c r="H48" s="13"/>
      <c r="I48" s="13"/>
      <c r="J48" s="13"/>
      <c r="K48" s="13"/>
    </row>
    <row r="49" spans="1:11" x14ac:dyDescent="0.3">
      <c r="A49" s="12"/>
      <c r="B49" s="13"/>
      <c r="C49" s="13"/>
      <c r="D49" s="30"/>
      <c r="E49" s="21"/>
      <c r="F49" s="21"/>
      <c r="G49" s="17" t="str">
        <f t="shared" si="1"/>
        <v/>
      </c>
      <c r="H49" s="13"/>
      <c r="I49" s="13"/>
      <c r="J49" s="13"/>
      <c r="K49" s="13"/>
    </row>
    <row r="50" spans="1:11" x14ac:dyDescent="0.3">
      <c r="A50" s="12"/>
      <c r="B50" s="13"/>
      <c r="C50" s="13"/>
      <c r="D50" s="30"/>
      <c r="E50" s="21"/>
      <c r="F50" s="21"/>
      <c r="G50" s="17" t="str">
        <f t="shared" si="1"/>
        <v/>
      </c>
      <c r="H50" s="13"/>
      <c r="I50" s="13"/>
      <c r="J50" s="13"/>
      <c r="K50" s="13"/>
    </row>
    <row r="51" spans="1:11" x14ac:dyDescent="0.3">
      <c r="A51" s="12"/>
      <c r="B51" s="13"/>
      <c r="C51" s="13"/>
      <c r="D51" s="30"/>
      <c r="E51" s="21"/>
      <c r="F51" s="21"/>
      <c r="G51" s="17" t="str">
        <f t="shared" si="1"/>
        <v/>
      </c>
      <c r="H51" s="13"/>
      <c r="I51" s="13"/>
      <c r="J51" s="13"/>
      <c r="K51" s="13"/>
    </row>
    <row r="52" spans="1:11" x14ac:dyDescent="0.3">
      <c r="A52" s="12"/>
      <c r="B52" s="13"/>
      <c r="C52" s="13"/>
      <c r="D52" s="30"/>
      <c r="E52" s="21"/>
      <c r="F52" s="21"/>
      <c r="G52" s="17" t="str">
        <f t="shared" si="1"/>
        <v/>
      </c>
      <c r="H52" s="13"/>
      <c r="I52" s="13"/>
      <c r="J52" s="13"/>
      <c r="K52" s="13"/>
    </row>
    <row r="53" spans="1:11" x14ac:dyDescent="0.3">
      <c r="A53" s="12"/>
      <c r="B53" s="13"/>
      <c r="C53" s="13"/>
      <c r="D53" s="30"/>
      <c r="E53" s="21"/>
      <c r="F53" s="21"/>
      <c r="G53" s="17" t="str">
        <f t="shared" si="1"/>
        <v/>
      </c>
      <c r="H53" s="13"/>
      <c r="I53" s="13"/>
      <c r="J53" s="13"/>
      <c r="K53" s="13"/>
    </row>
    <row r="54" spans="1:11" x14ac:dyDescent="0.3">
      <c r="A54" s="12"/>
      <c r="B54" s="13"/>
      <c r="C54" s="13"/>
      <c r="D54" s="30"/>
      <c r="E54" s="21"/>
      <c r="F54" s="21"/>
      <c r="G54" s="17" t="str">
        <f t="shared" si="1"/>
        <v/>
      </c>
      <c r="H54" s="13"/>
      <c r="I54" s="13"/>
      <c r="J54" s="13"/>
      <c r="K54" s="13"/>
    </row>
    <row r="56" spans="1:11" x14ac:dyDescent="0.3">
      <c r="A56" s="2" t="s">
        <v>90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">
      <c r="A57" s="2" t="s">
        <v>91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</sheetData>
  <mergeCells count="4">
    <mergeCell ref="A1:K1"/>
    <mergeCell ref="A2:K2"/>
    <mergeCell ref="A56:K56"/>
    <mergeCell ref="A57:K57"/>
  </mergeCells>
  <dataValidations count="1">
    <dataValidation type="list" allowBlank="1" sqref="B5:B54">
      <formula1>"Buy,Sell,Dividend,Contribution,Withdrawal,Fee,Split,Other"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sqref="A1:G1"/>
    </sheetView>
  </sheetViews>
  <sheetFormatPr defaultColWidth="8.6640625" defaultRowHeight="14.4" x14ac:dyDescent="0.3"/>
  <cols>
    <col min="1" max="1" width="20" customWidth="1"/>
    <col min="2" max="2" width="14" customWidth="1"/>
    <col min="3" max="5" width="12" customWidth="1"/>
    <col min="6" max="6" width="14" customWidth="1"/>
    <col min="7" max="7" width="18" customWidth="1"/>
  </cols>
  <sheetData>
    <row r="1" spans="1:7" ht="19.649999999999999" customHeight="1" x14ac:dyDescent="0.3">
      <c r="A1" s="6" t="s">
        <v>92</v>
      </c>
      <c r="B1" s="6"/>
      <c r="C1" s="6"/>
      <c r="D1" s="6"/>
      <c r="E1" s="6"/>
      <c r="F1" s="6"/>
      <c r="G1" s="6"/>
    </row>
    <row r="2" spans="1:7" ht="15" customHeight="1" x14ac:dyDescent="0.3">
      <c r="A2" s="5" t="s">
        <v>93</v>
      </c>
      <c r="B2" s="5"/>
      <c r="C2" s="5"/>
      <c r="D2" s="5"/>
      <c r="E2" s="5"/>
      <c r="F2" s="5"/>
      <c r="G2" s="5"/>
    </row>
    <row r="4" spans="1:7" x14ac:dyDescent="0.3">
      <c r="A4" s="22" t="s">
        <v>56</v>
      </c>
      <c r="B4" s="22" t="s">
        <v>57</v>
      </c>
      <c r="C4" s="22" t="s">
        <v>58</v>
      </c>
      <c r="D4" s="22" t="s">
        <v>94</v>
      </c>
      <c r="E4" s="22" t="s">
        <v>95</v>
      </c>
      <c r="F4" s="22" t="s">
        <v>96</v>
      </c>
      <c r="G4" s="22" t="s">
        <v>97</v>
      </c>
    </row>
    <row r="5" spans="1:7" x14ac:dyDescent="0.3">
      <c r="A5" s="33" t="s">
        <v>98</v>
      </c>
      <c r="B5" s="17">
        <f>SUMIF(Holdings!$C$5:$C$20,A5,Holdings!$I$5:$I$20)</f>
        <v>0</v>
      </c>
      <c r="C5" s="31">
        <f>IF(Holdings!$I$22=0,0,B5/Holdings!$I$22)</f>
        <v>0</v>
      </c>
      <c r="D5" s="34"/>
      <c r="E5" s="31">
        <f t="shared" ref="E5:E13" si="0">C5-D5</f>
        <v>0</v>
      </c>
      <c r="F5" s="17">
        <f>IF(Holdings!$I$22=0,0,D5*Holdings!$I$22)</f>
        <v>0</v>
      </c>
      <c r="G5" s="13"/>
    </row>
    <row r="6" spans="1:7" x14ac:dyDescent="0.3">
      <c r="A6" s="33" t="s">
        <v>99</v>
      </c>
      <c r="B6" s="17">
        <f>SUMIF(Holdings!$C$5:$C$20,A6,Holdings!$I$5:$I$20)</f>
        <v>0</v>
      </c>
      <c r="C6" s="31">
        <f>IF(Holdings!$I$22=0,0,B6/Holdings!$I$22)</f>
        <v>0</v>
      </c>
      <c r="D6" s="34"/>
      <c r="E6" s="31">
        <f t="shared" si="0"/>
        <v>0</v>
      </c>
      <c r="F6" s="17">
        <f>IF(Holdings!$I$22=0,0,D6*Holdings!$I$22)</f>
        <v>0</v>
      </c>
      <c r="G6" s="13"/>
    </row>
    <row r="7" spans="1:7" x14ac:dyDescent="0.3">
      <c r="A7" s="33" t="s">
        <v>100</v>
      </c>
      <c r="B7" s="17">
        <f>SUMIF(Holdings!$C$5:$C$20,A7,Holdings!$I$5:$I$20)</f>
        <v>0</v>
      </c>
      <c r="C7" s="31">
        <f>IF(Holdings!$I$22=0,0,B7/Holdings!$I$22)</f>
        <v>0</v>
      </c>
      <c r="D7" s="34"/>
      <c r="E7" s="31">
        <f t="shared" si="0"/>
        <v>0</v>
      </c>
      <c r="F7" s="17">
        <f>IF(Holdings!$I$22=0,0,D7*Holdings!$I$22)</f>
        <v>0</v>
      </c>
      <c r="G7" s="13"/>
    </row>
    <row r="8" spans="1:7" x14ac:dyDescent="0.3">
      <c r="A8" s="33" t="s">
        <v>101</v>
      </c>
      <c r="B8" s="17">
        <f>SUMIF(Holdings!$C$5:$C$20,A8,Holdings!$I$5:$I$20)</f>
        <v>0</v>
      </c>
      <c r="C8" s="31">
        <f>IF(Holdings!$I$22=0,0,B8/Holdings!$I$22)</f>
        <v>0</v>
      </c>
      <c r="D8" s="34"/>
      <c r="E8" s="31">
        <f t="shared" si="0"/>
        <v>0</v>
      </c>
      <c r="F8" s="17">
        <f>IF(Holdings!$I$22=0,0,D8*Holdings!$I$22)</f>
        <v>0</v>
      </c>
      <c r="G8" s="13"/>
    </row>
    <row r="9" spans="1:7" x14ac:dyDescent="0.3">
      <c r="A9" s="33" t="s">
        <v>102</v>
      </c>
      <c r="B9" s="17">
        <f>SUMIF(Holdings!$C$5:$C$20,A9,Holdings!$I$5:$I$20)</f>
        <v>0</v>
      </c>
      <c r="C9" s="31">
        <f>IF(Holdings!$I$22=0,0,B9/Holdings!$I$22)</f>
        <v>0</v>
      </c>
      <c r="D9" s="34"/>
      <c r="E9" s="31">
        <f t="shared" si="0"/>
        <v>0</v>
      </c>
      <c r="F9" s="17">
        <f>IF(Holdings!$I$22=0,0,D9*Holdings!$I$22)</f>
        <v>0</v>
      </c>
      <c r="G9" s="13"/>
    </row>
    <row r="10" spans="1:7" x14ac:dyDescent="0.3">
      <c r="A10" s="33" t="s">
        <v>103</v>
      </c>
      <c r="B10" s="17">
        <f>SUMIF(Holdings!$C$5:$C$20,A10,Holdings!$I$5:$I$20)</f>
        <v>0</v>
      </c>
      <c r="C10" s="31">
        <f>IF(Holdings!$I$22=0,0,B10/Holdings!$I$22)</f>
        <v>0</v>
      </c>
      <c r="D10" s="34"/>
      <c r="E10" s="31">
        <f t="shared" si="0"/>
        <v>0</v>
      </c>
      <c r="F10" s="17">
        <f>IF(Holdings!$I$22=0,0,D10*Holdings!$I$22)</f>
        <v>0</v>
      </c>
      <c r="G10" s="13"/>
    </row>
    <row r="11" spans="1:7" x14ac:dyDescent="0.3">
      <c r="A11" s="33" t="s">
        <v>104</v>
      </c>
      <c r="B11" s="17">
        <f>SUMIF(Holdings!$C$5:$C$20,A11,Holdings!$I$5:$I$20)</f>
        <v>0</v>
      </c>
      <c r="C11" s="31">
        <f>IF(Holdings!$I$22=0,0,B11/Holdings!$I$22)</f>
        <v>0</v>
      </c>
      <c r="D11" s="34"/>
      <c r="E11" s="31">
        <f t="shared" si="0"/>
        <v>0</v>
      </c>
      <c r="F11" s="17">
        <f>IF(Holdings!$I$22=0,0,D11*Holdings!$I$22)</f>
        <v>0</v>
      </c>
      <c r="G11" s="13"/>
    </row>
    <row r="12" spans="1:7" x14ac:dyDescent="0.3">
      <c r="A12" s="33" t="s">
        <v>105</v>
      </c>
      <c r="B12" s="17">
        <f>SUMIF(Holdings!$C$5:$C$20,A12,Holdings!$I$5:$I$20)</f>
        <v>0</v>
      </c>
      <c r="C12" s="31">
        <f>IF(Holdings!$I$22=0,0,B12/Holdings!$I$22)</f>
        <v>0</v>
      </c>
      <c r="D12" s="34"/>
      <c r="E12" s="31">
        <f t="shared" si="0"/>
        <v>0</v>
      </c>
      <c r="F12" s="17">
        <f>IF(Holdings!$I$22=0,0,D12*Holdings!$I$22)</f>
        <v>0</v>
      </c>
      <c r="G12" s="13"/>
    </row>
    <row r="13" spans="1:7" x14ac:dyDescent="0.3">
      <c r="A13" s="33" t="s">
        <v>106</v>
      </c>
      <c r="B13" s="17">
        <f>SUMIF(Holdings!$C$5:$C$20,A13,Holdings!$I$5:$I$20)</f>
        <v>0</v>
      </c>
      <c r="C13" s="31">
        <f>IF(Holdings!$I$22=0,0,B13/Holdings!$I$22)</f>
        <v>0</v>
      </c>
      <c r="D13" s="34"/>
      <c r="E13" s="31">
        <f t="shared" si="0"/>
        <v>0</v>
      </c>
      <c r="F13" s="17">
        <f>IF(Holdings!$I$22=0,0,D13*Holdings!$I$22)</f>
        <v>0</v>
      </c>
      <c r="G13" s="13"/>
    </row>
    <row r="14" spans="1:7" x14ac:dyDescent="0.3">
      <c r="A14" s="26" t="s">
        <v>59</v>
      </c>
      <c r="B14" s="27">
        <f>SUM(B5:B13)</f>
        <v>0</v>
      </c>
      <c r="C14" s="28">
        <f>SUM(C5:C13)</f>
        <v>0</v>
      </c>
      <c r="D14" s="28">
        <f>SUM(D5:D13)</f>
        <v>0</v>
      </c>
      <c r="E14" s="29"/>
      <c r="F14" s="27">
        <f>SUM(F5:F13)</f>
        <v>0</v>
      </c>
      <c r="G14" s="29"/>
    </row>
    <row r="16" spans="1:7" x14ac:dyDescent="0.3">
      <c r="A16" s="2" t="s">
        <v>107</v>
      </c>
      <c r="B16" s="2"/>
      <c r="C16" s="2"/>
      <c r="D16" s="2"/>
      <c r="E16" s="2"/>
      <c r="F16" s="2"/>
      <c r="G16" s="2"/>
    </row>
    <row r="17" spans="1:7" x14ac:dyDescent="0.3">
      <c r="A17" s="2" t="s">
        <v>108</v>
      </c>
      <c r="B17" s="2"/>
      <c r="C17" s="2"/>
      <c r="D17" s="2"/>
      <c r="E17" s="2"/>
      <c r="F17" s="2"/>
      <c r="G17" s="2"/>
    </row>
  </sheetData>
  <mergeCells count="4">
    <mergeCell ref="A1:G1"/>
    <mergeCell ref="A2:G2"/>
    <mergeCell ref="A16:G16"/>
    <mergeCell ref="A17:G17"/>
  </mergeCells>
  <conditionalFormatting sqref="E5:E13">
    <cfRule type="colorScale" priority="2">
      <colorScale>
        <cfvo type="min"/>
        <cfvo type="num" val="0"/>
        <cfvo type="max"/>
        <color rgb="FFFED7D7"/>
        <color rgb="FFFFFFFF"/>
        <color rgb="FFC6F6D5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>
      <selection activeCell="K6" sqref="K6"/>
    </sheetView>
  </sheetViews>
  <sheetFormatPr defaultColWidth="8.6640625" defaultRowHeight="14.4" x14ac:dyDescent="0.3"/>
  <cols>
    <col min="1" max="1" width="12" customWidth="1"/>
    <col min="2" max="3" width="16" customWidth="1"/>
    <col min="4" max="6" width="14" customWidth="1"/>
    <col min="7" max="7" width="24" customWidth="1"/>
  </cols>
  <sheetData>
    <row r="1" spans="1:7" ht="19.649999999999999" customHeight="1" x14ac:dyDescent="0.3">
      <c r="A1" s="6" t="s">
        <v>109</v>
      </c>
      <c r="B1" s="6"/>
      <c r="C1" s="6"/>
      <c r="D1" s="6"/>
      <c r="E1" s="6"/>
      <c r="F1" s="6"/>
      <c r="G1" s="6"/>
    </row>
    <row r="2" spans="1:7" ht="15" customHeight="1" x14ac:dyDescent="0.3">
      <c r="A2" s="5" t="s">
        <v>110</v>
      </c>
      <c r="B2" s="5"/>
      <c r="C2" s="5"/>
      <c r="D2" s="5"/>
      <c r="E2" s="5"/>
      <c r="F2" s="5"/>
      <c r="G2" s="5"/>
    </row>
    <row r="4" spans="1:7" x14ac:dyDescent="0.3">
      <c r="A4" s="22" t="s">
        <v>111</v>
      </c>
      <c r="B4" s="22" t="s">
        <v>48</v>
      </c>
      <c r="C4" s="22" t="s">
        <v>70</v>
      </c>
      <c r="D4" s="22" t="s">
        <v>72</v>
      </c>
      <c r="E4" s="22" t="s">
        <v>73</v>
      </c>
      <c r="F4" s="22" t="s">
        <v>112</v>
      </c>
      <c r="G4" s="22" t="s">
        <v>75</v>
      </c>
    </row>
    <row r="5" spans="1:7" x14ac:dyDescent="0.3">
      <c r="A5" s="35"/>
      <c r="B5" s="21"/>
      <c r="C5" s="21"/>
      <c r="D5" s="21"/>
      <c r="E5" s="36" t="str">
        <f t="shared" ref="E5:E28" si="0">IF(OR(C5="",C5=0),"",D5/C5)</f>
        <v/>
      </c>
      <c r="F5" s="21"/>
      <c r="G5" s="13"/>
    </row>
    <row r="6" spans="1:7" x14ac:dyDescent="0.3">
      <c r="A6" s="35"/>
      <c r="B6" s="21"/>
      <c r="C6" s="21"/>
      <c r="D6" s="21"/>
      <c r="E6" s="36" t="str">
        <f t="shared" si="0"/>
        <v/>
      </c>
      <c r="F6" s="21"/>
      <c r="G6" s="13"/>
    </row>
    <row r="7" spans="1:7" x14ac:dyDescent="0.3">
      <c r="A7" s="35"/>
      <c r="B7" s="21"/>
      <c r="C7" s="21"/>
      <c r="D7" s="21"/>
      <c r="E7" s="36" t="str">
        <f t="shared" si="0"/>
        <v/>
      </c>
      <c r="F7" s="21"/>
      <c r="G7" s="13"/>
    </row>
    <row r="8" spans="1:7" x14ac:dyDescent="0.3">
      <c r="A8" s="35"/>
      <c r="B8" s="21"/>
      <c r="C8" s="21"/>
      <c r="D8" s="21"/>
      <c r="E8" s="36" t="str">
        <f t="shared" si="0"/>
        <v/>
      </c>
      <c r="F8" s="21"/>
      <c r="G8" s="13"/>
    </row>
    <row r="9" spans="1:7" x14ac:dyDescent="0.3">
      <c r="A9" s="35"/>
      <c r="B9" s="21"/>
      <c r="C9" s="21"/>
      <c r="D9" s="21"/>
      <c r="E9" s="36" t="str">
        <f t="shared" si="0"/>
        <v/>
      </c>
      <c r="F9" s="21"/>
      <c r="G9" s="13"/>
    </row>
    <row r="10" spans="1:7" x14ac:dyDescent="0.3">
      <c r="A10" s="35"/>
      <c r="B10" s="21"/>
      <c r="C10" s="21"/>
      <c r="D10" s="21"/>
      <c r="E10" s="36" t="str">
        <f t="shared" si="0"/>
        <v/>
      </c>
      <c r="F10" s="21"/>
      <c r="G10" s="13"/>
    </row>
    <row r="11" spans="1:7" x14ac:dyDescent="0.3">
      <c r="A11" s="35"/>
      <c r="B11" s="21"/>
      <c r="C11" s="21"/>
      <c r="D11" s="21"/>
      <c r="E11" s="36" t="str">
        <f t="shared" si="0"/>
        <v/>
      </c>
      <c r="F11" s="21"/>
      <c r="G11" s="13"/>
    </row>
    <row r="12" spans="1:7" x14ac:dyDescent="0.3">
      <c r="A12" s="35"/>
      <c r="B12" s="21"/>
      <c r="C12" s="21"/>
      <c r="D12" s="21"/>
      <c r="E12" s="36" t="str">
        <f t="shared" si="0"/>
        <v/>
      </c>
      <c r="F12" s="21"/>
      <c r="G12" s="13"/>
    </row>
    <row r="13" spans="1:7" x14ac:dyDescent="0.3">
      <c r="A13" s="35"/>
      <c r="B13" s="21"/>
      <c r="C13" s="21"/>
      <c r="D13" s="21"/>
      <c r="E13" s="36" t="str">
        <f t="shared" si="0"/>
        <v/>
      </c>
      <c r="F13" s="21"/>
      <c r="G13" s="13"/>
    </row>
    <row r="14" spans="1:7" x14ac:dyDescent="0.3">
      <c r="A14" s="35"/>
      <c r="B14" s="21"/>
      <c r="C14" s="21"/>
      <c r="D14" s="21"/>
      <c r="E14" s="36" t="str">
        <f t="shared" si="0"/>
        <v/>
      </c>
      <c r="F14" s="21"/>
      <c r="G14" s="13"/>
    </row>
    <row r="15" spans="1:7" x14ac:dyDescent="0.3">
      <c r="A15" s="35"/>
      <c r="B15" s="21"/>
      <c r="C15" s="21"/>
      <c r="D15" s="21"/>
      <c r="E15" s="36" t="str">
        <f t="shared" si="0"/>
        <v/>
      </c>
      <c r="F15" s="21"/>
      <c r="G15" s="13"/>
    </row>
    <row r="16" spans="1:7" x14ac:dyDescent="0.3">
      <c r="A16" s="35"/>
      <c r="B16" s="21"/>
      <c r="C16" s="21"/>
      <c r="D16" s="21"/>
      <c r="E16" s="36" t="str">
        <f t="shared" si="0"/>
        <v/>
      </c>
      <c r="F16" s="21"/>
      <c r="G16" s="13"/>
    </row>
    <row r="17" spans="1:7" x14ac:dyDescent="0.3">
      <c r="A17" s="35"/>
      <c r="B17" s="21"/>
      <c r="C17" s="21"/>
      <c r="D17" s="21"/>
      <c r="E17" s="36" t="str">
        <f t="shared" si="0"/>
        <v/>
      </c>
      <c r="F17" s="21"/>
      <c r="G17" s="13"/>
    </row>
    <row r="18" spans="1:7" x14ac:dyDescent="0.3">
      <c r="A18" s="35"/>
      <c r="B18" s="21"/>
      <c r="C18" s="21"/>
      <c r="D18" s="21"/>
      <c r="E18" s="36" t="str">
        <f t="shared" si="0"/>
        <v/>
      </c>
      <c r="F18" s="21"/>
      <c r="G18" s="13"/>
    </row>
    <row r="19" spans="1:7" x14ac:dyDescent="0.3">
      <c r="A19" s="35"/>
      <c r="B19" s="21"/>
      <c r="C19" s="21"/>
      <c r="D19" s="21"/>
      <c r="E19" s="36" t="str">
        <f t="shared" si="0"/>
        <v/>
      </c>
      <c r="F19" s="21"/>
      <c r="G19" s="13"/>
    </row>
    <row r="20" spans="1:7" x14ac:dyDescent="0.3">
      <c r="A20" s="35"/>
      <c r="B20" s="21"/>
      <c r="C20" s="21"/>
      <c r="D20" s="21"/>
      <c r="E20" s="36" t="str">
        <f t="shared" si="0"/>
        <v/>
      </c>
      <c r="F20" s="21"/>
      <c r="G20" s="13"/>
    </row>
    <row r="21" spans="1:7" x14ac:dyDescent="0.3">
      <c r="A21" s="35"/>
      <c r="B21" s="21"/>
      <c r="C21" s="21"/>
      <c r="D21" s="21"/>
      <c r="E21" s="36" t="str">
        <f t="shared" si="0"/>
        <v/>
      </c>
      <c r="F21" s="21"/>
      <c r="G21" s="13"/>
    </row>
    <row r="22" spans="1:7" x14ac:dyDescent="0.3">
      <c r="A22" s="35"/>
      <c r="B22" s="21"/>
      <c r="C22" s="21"/>
      <c r="D22" s="21"/>
      <c r="E22" s="36" t="str">
        <f t="shared" si="0"/>
        <v/>
      </c>
      <c r="F22" s="21"/>
      <c r="G22" s="13"/>
    </row>
    <row r="23" spans="1:7" x14ac:dyDescent="0.3">
      <c r="A23" s="35"/>
      <c r="B23" s="21"/>
      <c r="C23" s="21"/>
      <c r="D23" s="21"/>
      <c r="E23" s="36" t="str">
        <f t="shared" si="0"/>
        <v/>
      </c>
      <c r="F23" s="21"/>
      <c r="G23" s="13"/>
    </row>
    <row r="24" spans="1:7" x14ac:dyDescent="0.3">
      <c r="A24" s="35"/>
      <c r="B24" s="21"/>
      <c r="C24" s="21"/>
      <c r="D24" s="21"/>
      <c r="E24" s="36" t="str">
        <f t="shared" si="0"/>
        <v/>
      </c>
      <c r="F24" s="21"/>
      <c r="G24" s="13"/>
    </row>
    <row r="25" spans="1:7" x14ac:dyDescent="0.3">
      <c r="A25" s="35"/>
      <c r="B25" s="21"/>
      <c r="C25" s="21"/>
      <c r="D25" s="21"/>
      <c r="E25" s="36" t="str">
        <f t="shared" si="0"/>
        <v/>
      </c>
      <c r="F25" s="21"/>
      <c r="G25" s="13"/>
    </row>
    <row r="26" spans="1:7" x14ac:dyDescent="0.3">
      <c r="A26" s="35"/>
      <c r="B26" s="21"/>
      <c r="C26" s="21"/>
      <c r="D26" s="21"/>
      <c r="E26" s="36" t="str">
        <f t="shared" si="0"/>
        <v/>
      </c>
      <c r="F26" s="21"/>
      <c r="G26" s="13"/>
    </row>
    <row r="27" spans="1:7" x14ac:dyDescent="0.3">
      <c r="A27" s="35"/>
      <c r="B27" s="21"/>
      <c r="C27" s="21"/>
      <c r="D27" s="21"/>
      <c r="E27" s="36" t="str">
        <f t="shared" si="0"/>
        <v/>
      </c>
      <c r="F27" s="21"/>
      <c r="G27" s="13"/>
    </row>
    <row r="28" spans="1:7" x14ac:dyDescent="0.3">
      <c r="A28" s="35"/>
      <c r="B28" s="21"/>
      <c r="C28" s="21"/>
      <c r="D28" s="21"/>
      <c r="E28" s="36" t="str">
        <f t="shared" si="0"/>
        <v/>
      </c>
      <c r="F28" s="21"/>
      <c r="G28" s="13"/>
    </row>
    <row r="31" spans="1:7" x14ac:dyDescent="0.3">
      <c r="A31" s="2" t="s">
        <v>113</v>
      </c>
      <c r="B31" s="2"/>
      <c r="C31" s="2"/>
      <c r="D31" s="2"/>
      <c r="E31" s="2"/>
      <c r="F31" s="2"/>
      <c r="G31" s="2"/>
    </row>
    <row r="32" spans="1:7" x14ac:dyDescent="0.3">
      <c r="A32" s="2" t="s">
        <v>114</v>
      </c>
      <c r="B32" s="2"/>
      <c r="C32" s="2"/>
      <c r="D32" s="2"/>
      <c r="E32" s="2"/>
      <c r="F32" s="2"/>
      <c r="G32" s="2"/>
    </row>
    <row r="34" spans="1:7" x14ac:dyDescent="0.3">
      <c r="A34" s="1" t="s">
        <v>118</v>
      </c>
      <c r="B34" s="1"/>
      <c r="C34" s="1"/>
      <c r="D34" s="1"/>
      <c r="E34" s="1"/>
      <c r="F34" s="1"/>
      <c r="G34" s="1"/>
    </row>
  </sheetData>
  <mergeCells count="5">
    <mergeCell ref="A1:G1"/>
    <mergeCell ref="A2:G2"/>
    <mergeCell ref="A31:G31"/>
    <mergeCell ref="A32:G32"/>
    <mergeCell ref="A34:G3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How to Use</vt:lpstr>
      <vt:lpstr>Dashboard</vt:lpstr>
      <vt:lpstr>Holdings</vt:lpstr>
      <vt:lpstr>Transactions</vt:lpstr>
      <vt:lpstr>Asset Allocation</vt:lpstr>
      <vt:lpstr>Performance Log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Eugene Eshitemi</cp:lastModifiedBy>
  <cp:revision>0</cp:revision>
  <dcterms:created xsi:type="dcterms:W3CDTF">2026-08-20T07:41:55Z</dcterms:created>
  <dcterms:modified xsi:type="dcterms:W3CDTF">2026-08-26T07:06:34Z</dcterms:modified>
  <dc:language>en-US</dc:language>
</cp:coreProperties>
</file>